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15'!$16:$18</definedName>
    <definedName name="_xlnm.Print_Area" localSheetId="0">'Приложение 15'!$A$1:$N$66</definedName>
  </definedNames>
  <calcPr fullCalcOnLoad="1"/>
</workbook>
</file>

<file path=xl/sharedStrings.xml><?xml version="1.0" encoding="utf-8"?>
<sst xmlns="http://schemas.openxmlformats.org/spreadsheetml/2006/main" count="76" uniqueCount="65">
  <si>
    <t>N п/п</t>
  </si>
  <si>
    <t>Наименование объекта</t>
  </si>
  <si>
    <t>Всего</t>
  </si>
  <si>
    <t>Одинцовского городского округа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</si>
  <si>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</si>
  <si>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</si>
  <si>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</si>
  <si>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</si>
  <si>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</si>
  <si>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</si>
  <si>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</si>
  <si>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Реконструкция ул. Чистяковой от 19 км Можайского шоссе до Нового выхода на Московскую кольцевую автомобильную дорогу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</si>
  <si>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</si>
  <si>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</si>
  <si>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</si>
  <si>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</si>
  <si>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</si>
  <si>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</si>
  <si>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</si>
  <si>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</si>
  <si>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Детский сад на 300 мест по адресу: Московская обл.,  Одинцовский городской округ, Новоивановское</t>
  </si>
  <si>
    <t xml:space="preserve">СОШ на 1100 мест в мкр. Восточный, г. Звенигород, г.о. Одинцовский (ПИР и строительство) 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</si>
  <si>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</si>
  <si>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Реконструкция ВЗУ с. Каринское  Одинцовский г.о. ( в т.ч. ПИР)</t>
  </si>
  <si>
    <t>Объемы финансирования на  2023 год, тыс. руб.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</si>
  <si>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</si>
  <si>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</si>
  <si>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</si>
  <si>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Московской области</t>
  </si>
  <si>
    <t>СОШ на 550 мест по адресу: Московская область, Одинцовский городской округ, с.Перхушково (ПИР и строительство) на земельных участках с к.н.50:20:0040508:1484, 50:20:0040508:1023</t>
  </si>
  <si>
    <t>Строительство сетей водоснабжения р.п. Новоивановское, г.о. Одинцовский</t>
  </si>
  <si>
    <t>Объемы финансирования на  2025 год, тыс. руб.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</si>
  <si>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2023 год и плановый период 2024-2025 гг.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</si>
  <si>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</si>
  <si>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Реконструкция ЦТП Одинцовский г.о. п. Жуковка-1 (в т.ч. ПИР)</t>
  </si>
  <si>
    <t>Реконструкция котельной Одинцовский район, с/п Барвихинское, поселок д/х Жуковка, Жуковка-2 (в т.ч. ПИР)</t>
  </si>
  <si>
    <t>Строительство сетей водоснабжения и водоотведения  на территориии д.Мамоново ( в т.ч. ПИР)</t>
  </si>
  <si>
    <t>Обеспечение мероприятий по переселению граждан из аварийного жилищного фонда</t>
  </si>
  <si>
    <t>Строительство подъезда к мкр. № 9 от ул. Сосновая в г. Одинцово, Московская область (Инженерные изыскания, ППТ и ПМТ)</t>
  </si>
  <si>
    <t>Комплекс работ по оформлению исходно-разрешительной документации, выполнению изыскательских, проектных, строительно-монтажных и пусконаладочных работ для присоединения к электрическим сетям  АО "Мособлэнерго" на полигоне "Часцы"</t>
  </si>
  <si>
    <t>Строительство разноуровневого пешеходного перехода ЖК Рублевский  в г. Одинцово</t>
  </si>
  <si>
    <t>Строительство разноуровневого пешеходного перехода ул. Вокзальная в г. Одинцово</t>
  </si>
  <si>
    <t>Реконструкция МБОУ "Немчиновский лицей" со строительством пристройки на 950 мест по адресу: Московская обл., Одинцовский городской округ, р.п.Новоивановское, ул.Агрохимиков, д.6</t>
  </si>
  <si>
    <t>Реконструкция автомобильной дорогиА-106 Рублево-Успенское шоссе, подъезд к Госдачам (в том числе разработка проектной документации, проведение государственной экспертизы)</t>
  </si>
  <si>
    <t>Строительство сетей водоснабжения к жилым домам на территории Одинцовского городского округа в районе с. Успенское (в т.ч.ПИР)</t>
  </si>
  <si>
    <t>Строительство сетей хозяйственно-бытовой канализации и  водоснабжения на территориии г. Одинцово, Одинцовского округа,  Московской области ( в т.ч. ПИР)</t>
  </si>
  <si>
    <t>Реконструкция подъезда в д. Жуковка в Одинцовском городском округе Московской области</t>
  </si>
  <si>
    <t>Строительство объектов  комплексной инфраструктуры для  земельного участка по адресу: Московская область, Одинцовский г.о.,дер. Ликино</t>
  </si>
  <si>
    <t>Детский сад на 400 мест по адресу: Московская область, Одинцовский городской округ, ЖК "Гусарская баллада" (ПИР и строительство)</t>
  </si>
  <si>
    <t>Общеобразовательная организация на 825 мест по адресу: Московская область, г. Одинцово, ул. Северная</t>
  </si>
  <si>
    <t xml:space="preserve">Строительство блочно-модульных очистных сооружений с. Каринское Одинцовский г.о., в т.ч.оплата кредиторской задолженности </t>
  </si>
  <si>
    <t>Реконструкция насосной станции 2-го подъема, расположенной по адресу: Одинцовский г.о.,п. ВНИИССОК, ул. Дружбы, д.1 (ПИР)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</si>
  <si>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</si>
  <si>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Строительство канализационного коллектора с реконструкцией 2 -х КНС,  расположенного на территории с.Ромашково, через с. Немчиновка с подключением к сетям АО " Мосводоканал" ( в.т.ч. ПИР, в.т.ч. тех. присоединение)</t>
  </si>
  <si>
    <t>Строительство блочно-модульной котельной мощностью 8МВт в п.д/х  Жуковка, Жуковка-2 (в т.ч.ПИР)</t>
  </si>
  <si>
    <t>(Приложение 13</t>
  </si>
  <si>
    <t>к решению Совета депутатов</t>
  </si>
  <si>
    <t>от "16" декабря 2022 г. № 1/40)</t>
  </si>
  <si>
    <t>Строительство сети водоснабжения и сети хозяйственно-бытовой канализации д.п. Лесной городок Одинцовский г.о. - I этап (в.ч. ПИР)</t>
  </si>
  <si>
    <t>Техническое присоединение энергопринимающих устройств к электрическим сетям канализационной насосной станции на земельном участке, расположенном по адресу: Московсая область, Одинцовский городской округ, д. Раздоры, ул. Круговая</t>
  </si>
  <si>
    <t>в т.ч.</t>
  </si>
  <si>
    <t>Приобретение земельных участков для муниципальных нужд</t>
  </si>
  <si>
    <t>Приложение 12</t>
  </si>
  <si>
    <t>к  решению Совета депутатов</t>
  </si>
  <si>
    <t xml:space="preserve"> от  30.08.2023 № 2/48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</si>
</sst>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  <numFmt numFmtId="182" formatCode="#,##0.00000_ ;[Red]\-#,##0.00000\ "/>
    <numFmt numFmtId="183" formatCode="0.00000"/>
    <numFmt numFmtId="184" formatCode="#,##0.00000_ ;\-#,##0.00000\ "/>
    <numFmt numFmtId="185" formatCode="0.000"/>
    <numFmt numFmtId="186" formatCode="0.0000"/>
    <numFmt numFmtId="187" formatCode="0.000000"/>
    <numFmt numFmtId="188" formatCode="0.000000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0" borderId="0" applyBorder="0">
      <alignment/>
      <protection/>
    </xf>
    <xf numFmtId="0" fontId="11" fillId="0" borderId="0" applyNumberFormat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50" fillId="0" borderId="0" applyBorder="0">
      <alignment/>
      <protection/>
    </xf>
    <xf numFmtId="0" fontId="38" fillId="0" borderId="0">
      <alignment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1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50" fillId="0" borderId="0" applyBorder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0" borderId="0" applyBorder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7" fillId="0" borderId="0" xfId="0" applyFont="1" applyFill="1" applyAlignment="1">
      <alignment/>
    </xf>
    <xf numFmtId="179" fontId="9" fillId="0" borderId="0" xfId="0" applyNumberFormat="1" applyFont="1" applyFill="1" applyAlignment="1">
      <alignment horizontal="center" vertical="center"/>
    </xf>
    <xf numFmtId="181" fontId="9" fillId="0" borderId="0" xfId="0" applyNumberFormat="1" applyFont="1" applyFill="1" applyAlignment="1">
      <alignment/>
    </xf>
    <xf numFmtId="0" fontId="8" fillId="0" borderId="0" xfId="66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78" fontId="9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9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79" fontId="9" fillId="33" borderId="0" xfId="0" applyNumberFormat="1" applyFont="1" applyFill="1" applyAlignment="1">
      <alignment horizontal="center" vertical="center"/>
    </xf>
    <xf numFmtId="179" fontId="57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8" fillId="0" borderId="0" xfId="6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178" fontId="12" fillId="0" borderId="0" xfId="0" applyNumberFormat="1" applyFont="1" applyFill="1" applyBorder="1" applyAlignment="1">
      <alignment horizontal="left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179" fontId="5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181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2" fontId="58" fillId="0" borderId="11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left" vertical="center" wrapText="1"/>
    </xf>
    <xf numFmtId="178" fontId="59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178" fontId="59" fillId="0" borderId="10" xfId="0" applyNumberFormat="1" applyFont="1" applyFill="1" applyBorder="1" applyAlignment="1">
      <alignment horizontal="center" vertical="center"/>
    </xf>
    <xf numFmtId="182" fontId="58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 wrapText="1"/>
    </xf>
    <xf numFmtId="179" fontId="58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179" fontId="58" fillId="0" borderId="10" xfId="0" applyNumberFormat="1" applyFont="1" applyFill="1" applyBorder="1" applyAlignment="1">
      <alignment horizontal="center" vertical="center"/>
    </xf>
    <xf numFmtId="179" fontId="60" fillId="0" borderId="10" xfId="0" applyNumberFormat="1" applyFont="1" applyFill="1" applyBorder="1" applyAlignment="1">
      <alignment horizontal="center" vertical="center" wrapText="1"/>
    </xf>
    <xf numFmtId="179" fontId="58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 wrapText="1"/>
    </xf>
    <xf numFmtId="0" fontId="8" fillId="0" borderId="0" xfId="6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view="pageBreakPreview" zoomScale="55" zoomScaleNormal="85" zoomScaleSheetLayoutView="55" workbookViewId="0" topLeftCell="A1">
      <selection activeCell="G16" sqref="G16:J16"/>
    </sheetView>
  </sheetViews>
  <sheetFormatPr defaultColWidth="9.00390625" defaultRowHeight="12.75"/>
  <cols>
    <col min="1" max="1" width="8.125" style="1" customWidth="1"/>
    <col min="2" max="2" width="70.125" style="1" customWidth="1"/>
    <col min="3" max="3" width="26.75390625" style="1" customWidth="1"/>
    <col min="4" max="4" width="23.375" style="1" customWidth="1"/>
    <col min="5" max="5" width="26.00390625" style="1" customWidth="1"/>
    <col min="6" max="6" width="26.75390625" style="1" customWidth="1"/>
    <col min="7" max="7" width="24.625" style="2" customWidth="1"/>
    <col min="8" max="8" width="21.625" style="2" customWidth="1"/>
    <col min="9" max="9" width="24.75390625" style="2" customWidth="1"/>
    <col min="10" max="10" width="23.00390625" style="2" customWidth="1"/>
    <col min="11" max="11" width="21.625" style="2" customWidth="1"/>
    <col min="12" max="12" width="18.25390625" style="2" customWidth="1"/>
    <col min="13" max="13" width="23.125" style="2" customWidth="1"/>
    <col min="14" max="14" width="25.875" style="2" customWidth="1"/>
    <col min="15" max="15" width="17.75390625" style="2" bestFit="1" customWidth="1"/>
    <col min="16" max="16384" width="9.125" style="2" customWidth="1"/>
  </cols>
  <sheetData>
    <row r="1" spans="13:15" ht="15.75">
      <c r="M1" s="62" t="s">
        <v>62</v>
      </c>
      <c r="N1" s="62"/>
      <c r="O1" s="6"/>
    </row>
    <row r="2" spans="13:15" ht="15.75" customHeight="1">
      <c r="M2" s="62" t="s">
        <v>63</v>
      </c>
      <c r="N2" s="62"/>
      <c r="O2" s="6"/>
    </row>
    <row r="3" spans="13:15" ht="15.75" customHeight="1">
      <c r="M3" s="62" t="s">
        <v>3</v>
      </c>
      <c r="N3" s="62"/>
      <c r="O3" s="6"/>
    </row>
    <row r="4" spans="13:15" ht="12" customHeight="1">
      <c r="M4" s="62" t="s">
        <v>28</v>
      </c>
      <c r="N4" s="62"/>
      <c r="O4" s="6"/>
    </row>
    <row r="5" spans="13:15" ht="15.75" customHeight="1">
      <c r="M5" s="62" t="s">
        <v>64</v>
      </c>
      <c r="N5" s="62"/>
      <c r="O5" s="6"/>
    </row>
    <row r="6" spans="13:15" ht="15.75" customHeight="1">
      <c r="M6" s="22"/>
      <c r="N6" s="22"/>
      <c r="O6" s="6"/>
    </row>
    <row r="7" spans="13:15" ht="15.75" customHeight="1">
      <c r="M7" s="66" t="s">
        <v>55</v>
      </c>
      <c r="N7" s="66"/>
      <c r="O7" s="6"/>
    </row>
    <row r="8" spans="13:15" ht="15.75" customHeight="1">
      <c r="M8" s="66" t="s">
        <v>56</v>
      </c>
      <c r="N8" s="66"/>
      <c r="O8" s="6"/>
    </row>
    <row r="9" spans="13:15" ht="15.75" customHeight="1">
      <c r="M9" s="66" t="s">
        <v>3</v>
      </c>
      <c r="N9" s="66"/>
      <c r="O9" s="6"/>
    </row>
    <row r="10" spans="13:15" ht="15.75" customHeight="1">
      <c r="M10" s="66" t="s">
        <v>28</v>
      </c>
      <c r="N10" s="66"/>
      <c r="O10" s="6"/>
    </row>
    <row r="11" spans="13:15" ht="15.75" customHeight="1">
      <c r="M11" s="66" t="s">
        <v>57</v>
      </c>
      <c r="N11" s="66"/>
      <c r="O11" s="6"/>
    </row>
    <row r="12" spans="13:15" ht="15.75" customHeight="1">
      <c r="M12" s="22"/>
      <c r="N12" s="22"/>
      <c r="O12" s="6"/>
    </row>
    <row r="14" spans="1:14" ht="35.25" customHeight="1">
      <c r="A14" s="61" t="s">
        <v>32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1" ht="15.75" customHeight="1">
      <c r="A15" s="7"/>
      <c r="B15" s="8"/>
      <c r="C15" s="9"/>
      <c r="D15" s="8"/>
      <c r="E15" s="8"/>
      <c r="F15" s="10"/>
      <c r="G15" s="11"/>
      <c r="K15" s="11"/>
    </row>
    <row r="16" spans="1:14" ht="29.25" customHeight="1">
      <c r="A16" s="63" t="s">
        <v>0</v>
      </c>
      <c r="B16" s="64" t="s">
        <v>1</v>
      </c>
      <c r="C16" s="65" t="s">
        <v>24</v>
      </c>
      <c r="D16" s="65"/>
      <c r="E16" s="65"/>
      <c r="F16" s="65"/>
      <c r="G16" s="65" t="s">
        <v>25</v>
      </c>
      <c r="H16" s="65"/>
      <c r="I16" s="65"/>
      <c r="J16" s="65"/>
      <c r="K16" s="65" t="s">
        <v>31</v>
      </c>
      <c r="L16" s="65"/>
      <c r="M16" s="65"/>
      <c r="N16" s="65"/>
    </row>
    <row r="17" spans="1:14" ht="94.5" customHeight="1">
      <c r="A17" s="63"/>
      <c r="B17" s="64"/>
      <c r="C17" s="13" t="s">
        <v>2</v>
      </c>
      <c r="D17" s="14" t="s">
        <v>9</v>
      </c>
      <c r="E17" s="14" t="s">
        <v>8</v>
      </c>
      <c r="F17" s="14" t="s">
        <v>4</v>
      </c>
      <c r="G17" s="13" t="s">
        <v>2</v>
      </c>
      <c r="H17" s="14" t="s">
        <v>9</v>
      </c>
      <c r="I17" s="14" t="s">
        <v>8</v>
      </c>
      <c r="J17" s="14" t="s">
        <v>4</v>
      </c>
      <c r="K17" s="13" t="s">
        <v>2</v>
      </c>
      <c r="L17" s="14" t="s">
        <v>9</v>
      </c>
      <c r="M17" s="14" t="s">
        <v>8</v>
      </c>
      <c r="N17" s="14" t="s">
        <v>4</v>
      </c>
    </row>
    <row r="18" spans="1:14" ht="15.75" customHeight="1">
      <c r="A18" s="12">
        <v>1</v>
      </c>
      <c r="B18" s="12">
        <v>2</v>
      </c>
      <c r="C18" s="44"/>
      <c r="D18" s="15">
        <v>4</v>
      </c>
      <c r="E18" s="12">
        <v>5</v>
      </c>
      <c r="F18" s="12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</row>
    <row r="19" spans="1:15" ht="45" customHeight="1">
      <c r="A19" s="23"/>
      <c r="B19" s="24" t="s">
        <v>2</v>
      </c>
      <c r="C19" s="25">
        <f>SUM(C21:C63)</f>
        <v>18657341.869900007</v>
      </c>
      <c r="D19" s="25">
        <f aca="true" t="shared" si="0" ref="D19:N19">SUM(D21:D63)</f>
        <v>2218097.2</v>
      </c>
      <c r="E19" s="25">
        <f t="shared" si="0"/>
        <v>12930943.06763</v>
      </c>
      <c r="F19" s="25">
        <f t="shared" si="0"/>
        <v>3508301.602270001</v>
      </c>
      <c r="G19" s="25">
        <f t="shared" si="0"/>
        <v>6102134.767949999</v>
      </c>
      <c r="H19" s="25">
        <f t="shared" si="0"/>
        <v>774475.2</v>
      </c>
      <c r="I19" s="25">
        <f t="shared" si="0"/>
        <v>3706027.9919999996</v>
      </c>
      <c r="J19" s="25">
        <f t="shared" si="0"/>
        <v>1621631.5759500002</v>
      </c>
      <c r="K19" s="25">
        <f t="shared" si="0"/>
        <v>658190.5700000001</v>
      </c>
      <c r="L19" s="25">
        <f t="shared" si="0"/>
        <v>0</v>
      </c>
      <c r="M19" s="25">
        <f t="shared" si="0"/>
        <v>457281.12</v>
      </c>
      <c r="N19" s="25">
        <f t="shared" si="0"/>
        <v>200909.45</v>
      </c>
      <c r="O19" s="5"/>
    </row>
    <row r="20" spans="1:14" ht="18.75">
      <c r="A20" s="23"/>
      <c r="B20" s="43" t="s">
        <v>60</v>
      </c>
      <c r="C20" s="27"/>
      <c r="D20" s="28"/>
      <c r="E20" s="27"/>
      <c r="F20" s="27"/>
      <c r="G20" s="29"/>
      <c r="H20" s="29"/>
      <c r="I20" s="29"/>
      <c r="J20" s="29"/>
      <c r="K20" s="29"/>
      <c r="L20" s="29"/>
      <c r="M20" s="29"/>
      <c r="N20" s="17"/>
    </row>
    <row r="21" spans="1:14" s="41" customFormat="1" ht="56.25">
      <c r="A21" s="30">
        <v>1</v>
      </c>
      <c r="B21" s="23" t="s">
        <v>48</v>
      </c>
      <c r="C21" s="27">
        <f>SUM(D21:F21)</f>
        <v>541579.627</v>
      </c>
      <c r="D21" s="29">
        <v>51301.1</v>
      </c>
      <c r="E21" s="29">
        <v>287137.307</v>
      </c>
      <c r="F21" s="29">
        <v>203141.22</v>
      </c>
      <c r="G21" s="31"/>
      <c r="H21" s="45"/>
      <c r="I21" s="45"/>
      <c r="J21" s="45"/>
      <c r="K21" s="26"/>
      <c r="L21" s="29"/>
      <c r="M21" s="29"/>
      <c r="N21" s="29"/>
    </row>
    <row r="22" spans="1:14" s="41" customFormat="1" ht="75">
      <c r="A22" s="30">
        <v>2</v>
      </c>
      <c r="B22" s="23" t="s">
        <v>5</v>
      </c>
      <c r="C22" s="27">
        <f aca="true" t="shared" si="1" ref="C22:C61">SUM(D22:F22)</f>
        <v>575873.48</v>
      </c>
      <c r="D22" s="29">
        <v>80500</v>
      </c>
      <c r="E22" s="46">
        <v>302614.11</v>
      </c>
      <c r="F22" s="46">
        <v>192759.37</v>
      </c>
      <c r="G22" s="31"/>
      <c r="H22" s="29"/>
      <c r="I22" s="29"/>
      <c r="J22" s="29"/>
      <c r="K22" s="26"/>
      <c r="L22" s="29"/>
      <c r="M22" s="29"/>
      <c r="N22" s="29"/>
    </row>
    <row r="23" spans="1:14" s="41" customFormat="1" ht="48" customHeight="1">
      <c r="A23" s="30">
        <v>3</v>
      </c>
      <c r="B23" s="23" t="s">
        <v>20</v>
      </c>
      <c r="C23" s="27">
        <f t="shared" si="1"/>
        <v>716609.2000000001</v>
      </c>
      <c r="D23" s="28"/>
      <c r="E23" s="46">
        <v>692501.05</v>
      </c>
      <c r="F23" s="46">
        <f>9185.67632+14922.47368</f>
        <v>24108.15</v>
      </c>
      <c r="G23" s="31"/>
      <c r="H23" s="29"/>
      <c r="I23" s="29"/>
      <c r="J23" s="29"/>
      <c r="K23" s="26"/>
      <c r="L23" s="29"/>
      <c r="M23" s="29"/>
      <c r="N23" s="29"/>
    </row>
    <row r="24" spans="1:14" s="41" customFormat="1" ht="93" customHeight="1">
      <c r="A24" s="30">
        <v>4</v>
      </c>
      <c r="B24" s="23" t="s">
        <v>18</v>
      </c>
      <c r="C24" s="27">
        <f t="shared" si="1"/>
        <v>5215748.52773</v>
      </c>
      <c r="D24" s="27">
        <v>1401293</v>
      </c>
      <c r="E24" s="27">
        <v>3752915.756</v>
      </c>
      <c r="F24" s="47">
        <v>61539.77173</v>
      </c>
      <c r="G24" s="31"/>
      <c r="H24" s="29"/>
      <c r="I24" s="29"/>
      <c r="J24" s="29"/>
      <c r="K24" s="26"/>
      <c r="L24" s="29"/>
      <c r="M24" s="29"/>
      <c r="N24" s="29"/>
    </row>
    <row r="25" spans="1:14" s="41" customFormat="1" ht="56.25">
      <c r="A25" s="30">
        <v>5</v>
      </c>
      <c r="B25" s="23" t="s">
        <v>17</v>
      </c>
      <c r="C25" s="27">
        <f t="shared" si="1"/>
        <v>2723142.0779999997</v>
      </c>
      <c r="D25" s="29">
        <v>442650.5</v>
      </c>
      <c r="E25" s="29">
        <v>1598733.071</v>
      </c>
      <c r="F25" s="48">
        <v>681758.507</v>
      </c>
      <c r="G25" s="31"/>
      <c r="H25" s="45"/>
      <c r="I25" s="45"/>
      <c r="J25" s="29"/>
      <c r="K25" s="26"/>
      <c r="L25" s="29"/>
      <c r="M25" s="29"/>
      <c r="N25" s="29"/>
    </row>
    <row r="26" spans="1:14" s="41" customFormat="1" ht="56.25">
      <c r="A26" s="30">
        <v>6</v>
      </c>
      <c r="B26" s="23" t="s">
        <v>6</v>
      </c>
      <c r="C26" s="27">
        <f t="shared" si="1"/>
        <v>525024</v>
      </c>
      <c r="D26" s="29">
        <v>42352.6</v>
      </c>
      <c r="E26" s="29">
        <v>285737.92</v>
      </c>
      <c r="F26" s="29">
        <v>196933.48</v>
      </c>
      <c r="G26" s="27">
        <f>SUM(H26:J26)</f>
        <v>636919.72</v>
      </c>
      <c r="H26" s="29">
        <v>274475.2</v>
      </c>
      <c r="I26" s="29">
        <v>123776.98</v>
      </c>
      <c r="J26" s="29">
        <v>238667.54</v>
      </c>
      <c r="K26" s="26"/>
      <c r="L26" s="29"/>
      <c r="M26" s="29"/>
      <c r="N26" s="29"/>
    </row>
    <row r="27" spans="1:14" s="41" customFormat="1" ht="75">
      <c r="A27" s="30">
        <v>7</v>
      </c>
      <c r="B27" s="23" t="s">
        <v>7</v>
      </c>
      <c r="C27" s="27">
        <f t="shared" si="1"/>
        <v>1420685.8199999998</v>
      </c>
      <c r="D27" s="49"/>
      <c r="E27" s="46">
        <v>1097105.65</v>
      </c>
      <c r="F27" s="46">
        <f>132944.17+190636</f>
        <v>323580.17000000004</v>
      </c>
      <c r="G27" s="31"/>
      <c r="H27" s="29"/>
      <c r="I27" s="29"/>
      <c r="J27" s="29"/>
      <c r="K27" s="26"/>
      <c r="L27" s="29"/>
      <c r="M27" s="29"/>
      <c r="N27" s="29"/>
    </row>
    <row r="28" spans="1:14" s="41" customFormat="1" ht="56.25">
      <c r="A28" s="30">
        <v>8</v>
      </c>
      <c r="B28" s="23" t="s">
        <v>12</v>
      </c>
      <c r="C28" s="27">
        <f t="shared" si="1"/>
        <v>1297558.98</v>
      </c>
      <c r="D28" s="49"/>
      <c r="E28" s="46">
        <v>810977.78</v>
      </c>
      <c r="F28" s="46">
        <v>486581.2</v>
      </c>
      <c r="G28" s="31"/>
      <c r="H28" s="29"/>
      <c r="I28" s="29"/>
      <c r="J28" s="29"/>
      <c r="K28" s="26"/>
      <c r="L28" s="29"/>
      <c r="M28" s="29"/>
      <c r="N28" s="29"/>
    </row>
    <row r="29" spans="1:14" s="41" customFormat="1" ht="56.25">
      <c r="A29" s="30">
        <v>9</v>
      </c>
      <c r="B29" s="23" t="s">
        <v>19</v>
      </c>
      <c r="C29" s="27">
        <f t="shared" si="1"/>
        <v>339914.34</v>
      </c>
      <c r="D29" s="49"/>
      <c r="E29" s="27"/>
      <c r="F29" s="29">
        <v>339914.34</v>
      </c>
      <c r="G29" s="31"/>
      <c r="H29" s="29"/>
      <c r="I29" s="29"/>
      <c r="J29" s="32"/>
      <c r="K29" s="26"/>
      <c r="L29" s="29"/>
      <c r="M29" s="29"/>
      <c r="N29" s="29"/>
    </row>
    <row r="30" spans="1:14" s="41" customFormat="1" ht="37.5">
      <c r="A30" s="30">
        <v>10</v>
      </c>
      <c r="B30" s="47" t="s">
        <v>21</v>
      </c>
      <c r="C30" s="27">
        <f t="shared" si="1"/>
        <v>773320.0900000001</v>
      </c>
      <c r="D30" s="49"/>
      <c r="E30" s="29">
        <v>483325.06</v>
      </c>
      <c r="F30" s="29">
        <v>289995.03</v>
      </c>
      <c r="G30" s="31">
        <f>SUM(H30:J30)</f>
        <v>1878938.4100000001</v>
      </c>
      <c r="H30" s="29"/>
      <c r="I30" s="29">
        <v>1174336.51</v>
      </c>
      <c r="J30" s="29">
        <v>704601.9</v>
      </c>
      <c r="K30" s="26"/>
      <c r="L30" s="29"/>
      <c r="M30" s="45"/>
      <c r="N30" s="45"/>
    </row>
    <row r="31" spans="1:14" s="41" customFormat="1" ht="75">
      <c r="A31" s="30">
        <v>11</v>
      </c>
      <c r="B31" s="23" t="s">
        <v>42</v>
      </c>
      <c r="C31" s="27">
        <f t="shared" si="1"/>
        <v>679469.5900000001</v>
      </c>
      <c r="D31" s="29"/>
      <c r="E31" s="29">
        <v>645495.16</v>
      </c>
      <c r="F31" s="29">
        <v>33974.43</v>
      </c>
      <c r="G31" s="31">
        <f>SUM(H31:J31)</f>
        <v>842541.6939999999</v>
      </c>
      <c r="H31" s="29"/>
      <c r="I31" s="29">
        <v>773026.2</v>
      </c>
      <c r="J31" s="29">
        <v>69515.494</v>
      </c>
      <c r="K31" s="26"/>
      <c r="L31" s="29"/>
      <c r="M31" s="16"/>
      <c r="N31" s="16"/>
    </row>
    <row r="32" spans="1:14" s="41" customFormat="1" ht="78.75" customHeight="1">
      <c r="A32" s="30">
        <v>12</v>
      </c>
      <c r="B32" s="47" t="s">
        <v>29</v>
      </c>
      <c r="C32" s="31">
        <f t="shared" si="1"/>
        <v>418.35827</v>
      </c>
      <c r="D32" s="29"/>
      <c r="E32" s="25"/>
      <c r="F32" s="29">
        <v>418.35827</v>
      </c>
      <c r="G32" s="31"/>
      <c r="H32" s="29"/>
      <c r="I32" s="29"/>
      <c r="J32" s="50"/>
      <c r="K32" s="26"/>
      <c r="L32" s="29"/>
      <c r="M32" s="29"/>
      <c r="N32" s="29"/>
    </row>
    <row r="33" spans="1:14" s="41" customFormat="1" ht="78.75" customHeight="1">
      <c r="A33" s="30">
        <v>13</v>
      </c>
      <c r="B33" s="47" t="s">
        <v>49</v>
      </c>
      <c r="C33" s="31">
        <f t="shared" si="1"/>
        <v>0</v>
      </c>
      <c r="D33" s="29"/>
      <c r="E33" s="25"/>
      <c r="F33" s="51"/>
      <c r="G33" s="31">
        <f>SUM(H33:J33)</f>
        <v>10000</v>
      </c>
      <c r="H33" s="29"/>
      <c r="I33" s="29"/>
      <c r="J33" s="29">
        <v>10000</v>
      </c>
      <c r="K33" s="26"/>
      <c r="L33" s="29"/>
      <c r="M33" s="29"/>
      <c r="N33" s="16"/>
    </row>
    <row r="34" spans="1:14" s="41" customFormat="1" ht="75">
      <c r="A34" s="30">
        <v>14</v>
      </c>
      <c r="B34" s="23" t="s">
        <v>22</v>
      </c>
      <c r="C34" s="27">
        <f t="shared" si="1"/>
        <v>6610.1915</v>
      </c>
      <c r="D34" s="29"/>
      <c r="E34" s="25"/>
      <c r="F34" s="29">
        <v>6610.1915</v>
      </c>
      <c r="G34" s="31"/>
      <c r="H34" s="29"/>
      <c r="I34" s="29"/>
      <c r="J34" s="50"/>
      <c r="K34" s="26"/>
      <c r="L34" s="29"/>
      <c r="M34" s="29"/>
      <c r="N34" s="29"/>
    </row>
    <row r="35" spans="1:14" s="41" customFormat="1" ht="66" customHeight="1">
      <c r="A35" s="30">
        <v>15</v>
      </c>
      <c r="B35" s="23" t="s">
        <v>11</v>
      </c>
      <c r="C35" s="27">
        <f t="shared" si="1"/>
        <v>1001026.4230000001</v>
      </c>
      <c r="D35" s="29"/>
      <c r="E35" s="46">
        <v>950975.101</v>
      </c>
      <c r="F35" s="46">
        <v>50051.322</v>
      </c>
      <c r="G35" s="31"/>
      <c r="H35" s="29"/>
      <c r="I35" s="29"/>
      <c r="J35" s="29"/>
      <c r="K35" s="26"/>
      <c r="L35" s="29"/>
      <c r="M35" s="29"/>
      <c r="N35" s="29"/>
    </row>
    <row r="36" spans="1:14" s="41" customFormat="1" ht="68.25" customHeight="1">
      <c r="A36" s="30">
        <v>16</v>
      </c>
      <c r="B36" s="23" t="s">
        <v>46</v>
      </c>
      <c r="C36" s="27">
        <f t="shared" si="1"/>
        <v>644911.2583</v>
      </c>
      <c r="D36" s="29"/>
      <c r="E36" s="29">
        <v>611885.789</v>
      </c>
      <c r="F36" s="29">
        <v>33025.4693</v>
      </c>
      <c r="G36" s="31">
        <f>SUM(H36:J36)</f>
        <v>454341.65499999997</v>
      </c>
      <c r="H36" s="29"/>
      <c r="I36" s="29">
        <v>431624.572</v>
      </c>
      <c r="J36" s="29">
        <v>22717.083</v>
      </c>
      <c r="K36" s="26"/>
      <c r="L36" s="29"/>
      <c r="M36" s="29"/>
      <c r="N36" s="29"/>
    </row>
    <row r="37" spans="1:14" s="41" customFormat="1" ht="68.25" customHeight="1">
      <c r="A37" s="30">
        <v>17</v>
      </c>
      <c r="B37" s="23" t="s">
        <v>38</v>
      </c>
      <c r="C37" s="27">
        <f t="shared" si="1"/>
        <v>10328.54557</v>
      </c>
      <c r="D37" s="29"/>
      <c r="E37" s="29"/>
      <c r="F37" s="29">
        <v>10328.54557</v>
      </c>
      <c r="G37" s="31"/>
      <c r="H37" s="29"/>
      <c r="I37" s="16"/>
      <c r="J37" s="16"/>
      <c r="K37" s="26"/>
      <c r="L37" s="29"/>
      <c r="M37" s="29"/>
      <c r="N37" s="29"/>
    </row>
    <row r="38" spans="1:14" s="41" customFormat="1" ht="68.25" customHeight="1">
      <c r="A38" s="30">
        <v>18</v>
      </c>
      <c r="B38" s="23" t="s">
        <v>40</v>
      </c>
      <c r="C38" s="27">
        <f t="shared" si="1"/>
        <v>257040</v>
      </c>
      <c r="D38" s="29"/>
      <c r="E38" s="29">
        <v>257040</v>
      </c>
      <c r="F38" s="29"/>
      <c r="G38" s="31"/>
      <c r="H38" s="29"/>
      <c r="I38" s="16"/>
      <c r="J38" s="16"/>
      <c r="K38" s="26"/>
      <c r="L38" s="29"/>
      <c r="M38" s="29"/>
      <c r="N38" s="29"/>
    </row>
    <row r="39" spans="1:14" s="41" customFormat="1" ht="68.25" customHeight="1">
      <c r="A39" s="30">
        <v>19</v>
      </c>
      <c r="B39" s="23" t="s">
        <v>41</v>
      </c>
      <c r="C39" s="27">
        <f t="shared" si="1"/>
        <v>192780</v>
      </c>
      <c r="D39" s="29"/>
      <c r="E39" s="29">
        <v>192780</v>
      </c>
      <c r="F39" s="29"/>
      <c r="G39" s="31"/>
      <c r="H39" s="29"/>
      <c r="I39" s="16"/>
      <c r="J39" s="16"/>
      <c r="K39" s="26"/>
      <c r="L39" s="29"/>
      <c r="M39" s="29"/>
      <c r="N39" s="29"/>
    </row>
    <row r="40" spans="1:14" s="41" customFormat="1" ht="90" customHeight="1">
      <c r="A40" s="30">
        <v>20</v>
      </c>
      <c r="B40" s="23" t="s">
        <v>43</v>
      </c>
      <c r="C40" s="27">
        <f t="shared" si="1"/>
        <v>5201.82705</v>
      </c>
      <c r="D40" s="29"/>
      <c r="E40" s="29"/>
      <c r="F40" s="29">
        <v>5201.82705</v>
      </c>
      <c r="G40" s="31">
        <f>SUM(H40:J40)</f>
        <v>31798.17295</v>
      </c>
      <c r="H40" s="29"/>
      <c r="I40" s="16"/>
      <c r="J40" s="29">
        <v>31798.17295</v>
      </c>
      <c r="K40" s="26"/>
      <c r="L40" s="29"/>
      <c r="M40" s="29"/>
      <c r="N40" s="29"/>
    </row>
    <row r="41" spans="1:14" s="41" customFormat="1" ht="70.5" customHeight="1">
      <c r="A41" s="30">
        <v>21</v>
      </c>
      <c r="B41" s="47" t="s">
        <v>50</v>
      </c>
      <c r="C41" s="27">
        <f t="shared" si="1"/>
        <v>60000.182</v>
      </c>
      <c r="D41" s="29"/>
      <c r="E41" s="29">
        <v>37500</v>
      </c>
      <c r="F41" s="29">
        <f>22500+0.182</f>
        <v>22500.182</v>
      </c>
      <c r="G41" s="31">
        <f>SUM(H41:J41)</f>
        <v>165390.75</v>
      </c>
      <c r="H41" s="29"/>
      <c r="I41" s="29">
        <v>82778.13</v>
      </c>
      <c r="J41" s="29">
        <v>82612.62</v>
      </c>
      <c r="K41" s="26"/>
      <c r="L41" s="29"/>
      <c r="M41" s="16"/>
      <c r="N41" s="16"/>
    </row>
    <row r="42" spans="1:14" s="41" customFormat="1" ht="37.5">
      <c r="A42" s="30">
        <v>22</v>
      </c>
      <c r="B42" s="47" t="s">
        <v>23</v>
      </c>
      <c r="C42" s="27">
        <f t="shared" si="1"/>
        <v>5000</v>
      </c>
      <c r="D42" s="25"/>
      <c r="E42" s="46">
        <v>3125</v>
      </c>
      <c r="F42" s="46">
        <v>1875</v>
      </c>
      <c r="G42" s="31">
        <f>SUM(H42:J42)</f>
        <v>83451.36</v>
      </c>
      <c r="H42" s="29"/>
      <c r="I42" s="52">
        <v>25353.79</v>
      </c>
      <c r="J42" s="52">
        <v>58097.57</v>
      </c>
      <c r="K42" s="26"/>
      <c r="L42" s="29"/>
      <c r="M42" s="29"/>
      <c r="N42" s="29"/>
    </row>
    <row r="43" spans="1:14" s="41" customFormat="1" ht="58.5" customHeight="1">
      <c r="A43" s="30">
        <v>23</v>
      </c>
      <c r="B43" s="47" t="s">
        <v>27</v>
      </c>
      <c r="C43" s="27">
        <f t="shared" si="1"/>
        <v>21879.73</v>
      </c>
      <c r="D43" s="25"/>
      <c r="E43" s="29">
        <v>13674.83</v>
      </c>
      <c r="F43" s="29">
        <v>8204.9</v>
      </c>
      <c r="G43" s="31">
        <f>SUM(H43:J43)</f>
        <v>92014.48000000001</v>
      </c>
      <c r="H43" s="29"/>
      <c r="I43" s="29">
        <v>57509.05</v>
      </c>
      <c r="J43" s="29">
        <v>34505.43</v>
      </c>
      <c r="K43" s="26"/>
      <c r="L43" s="29"/>
      <c r="M43" s="29"/>
      <c r="N43" s="29"/>
    </row>
    <row r="44" spans="1:14" s="41" customFormat="1" ht="53.25" customHeight="1">
      <c r="A44" s="30">
        <v>24</v>
      </c>
      <c r="B44" s="47" t="s">
        <v>30</v>
      </c>
      <c r="C44" s="27">
        <f t="shared" si="1"/>
        <v>58191.03</v>
      </c>
      <c r="D44" s="25"/>
      <c r="E44" s="29">
        <v>36485.78</v>
      </c>
      <c r="F44" s="29">
        <v>21705.25</v>
      </c>
      <c r="G44" s="31">
        <f>SUM(H44:J44)</f>
        <v>24939.010000000002</v>
      </c>
      <c r="H44" s="29"/>
      <c r="I44" s="29">
        <v>15636.76</v>
      </c>
      <c r="J44" s="29">
        <v>9302.25</v>
      </c>
      <c r="K44" s="26"/>
      <c r="L44" s="29"/>
      <c r="M44" s="29"/>
      <c r="N44" s="29"/>
    </row>
    <row r="45" spans="1:14" s="41" customFormat="1" ht="79.5" customHeight="1">
      <c r="A45" s="30">
        <v>25</v>
      </c>
      <c r="B45" s="47" t="s">
        <v>44</v>
      </c>
      <c r="C45" s="27">
        <f t="shared" si="1"/>
        <v>6430.54</v>
      </c>
      <c r="D45" s="25"/>
      <c r="E45" s="53"/>
      <c r="F45" s="53">
        <v>6430.54</v>
      </c>
      <c r="G45" s="31"/>
      <c r="H45" s="29"/>
      <c r="I45" s="29"/>
      <c r="J45" s="29"/>
      <c r="K45" s="26"/>
      <c r="L45" s="29"/>
      <c r="M45" s="29"/>
      <c r="N45" s="29"/>
    </row>
    <row r="46" spans="1:14" s="42" customFormat="1" ht="79.5" customHeight="1">
      <c r="A46" s="30">
        <v>26</v>
      </c>
      <c r="B46" s="47" t="s">
        <v>58</v>
      </c>
      <c r="C46" s="27"/>
      <c r="D46" s="25"/>
      <c r="E46" s="29"/>
      <c r="F46" s="56"/>
      <c r="G46" s="31">
        <f>SUM(H46:J46)</f>
        <v>3071.176</v>
      </c>
      <c r="H46" s="29"/>
      <c r="I46" s="29"/>
      <c r="J46" s="29">
        <v>3071.176</v>
      </c>
      <c r="K46" s="26"/>
      <c r="L46" s="29"/>
      <c r="M46" s="29"/>
      <c r="N46" s="29"/>
    </row>
    <row r="47" spans="1:14" s="41" customFormat="1" ht="67.5" customHeight="1">
      <c r="A47" s="30">
        <v>27</v>
      </c>
      <c r="B47" s="47" t="s">
        <v>51</v>
      </c>
      <c r="C47" s="27">
        <f t="shared" si="1"/>
        <v>1970.782</v>
      </c>
      <c r="D47" s="25"/>
      <c r="E47" s="29"/>
      <c r="F47" s="29">
        <v>1970.782</v>
      </c>
      <c r="G47" s="31"/>
      <c r="H47" s="29"/>
      <c r="I47" s="29"/>
      <c r="J47" s="29"/>
      <c r="K47" s="26"/>
      <c r="L47" s="29"/>
      <c r="M47" s="29"/>
      <c r="N47" s="29"/>
    </row>
    <row r="48" spans="1:14" s="41" customFormat="1" ht="103.5" customHeight="1">
      <c r="A48" s="30">
        <v>28</v>
      </c>
      <c r="B48" s="23" t="s">
        <v>52</v>
      </c>
      <c r="C48" s="27">
        <f t="shared" si="1"/>
        <v>287037.85</v>
      </c>
      <c r="D48" s="54"/>
      <c r="E48" s="57">
        <v>179972.73</v>
      </c>
      <c r="F48" s="57">
        <v>107065.12</v>
      </c>
      <c r="G48" s="31">
        <f>SUM(H48:J48)</f>
        <v>287081.33999999997</v>
      </c>
      <c r="H48" s="56"/>
      <c r="I48" s="57">
        <v>180000</v>
      </c>
      <c r="J48" s="57">
        <v>107081.34</v>
      </c>
      <c r="K48" s="26"/>
      <c r="L48" s="29"/>
      <c r="M48" s="29"/>
      <c r="N48" s="29"/>
    </row>
    <row r="49" spans="1:14" s="41" customFormat="1" ht="95.25" customHeight="1">
      <c r="A49" s="30">
        <v>29</v>
      </c>
      <c r="B49" s="23" t="s">
        <v>33</v>
      </c>
      <c r="C49" s="27">
        <f>SUM(D49:F49)</f>
        <v>360750.37</v>
      </c>
      <c r="D49" s="57">
        <v>200000</v>
      </c>
      <c r="E49" s="57">
        <v>157142.86</v>
      </c>
      <c r="F49" s="57">
        <v>3607.51</v>
      </c>
      <c r="G49" s="31">
        <f>SUM(H49:J49)</f>
        <v>901875.9</v>
      </c>
      <c r="H49" s="57">
        <v>500000</v>
      </c>
      <c r="I49" s="57">
        <v>392857.14</v>
      </c>
      <c r="J49" s="57">
        <v>9018.76</v>
      </c>
      <c r="K49" s="26"/>
      <c r="L49" s="29"/>
      <c r="M49" s="57"/>
      <c r="N49" s="57"/>
    </row>
    <row r="50" spans="1:14" s="41" customFormat="1" ht="81" customHeight="1">
      <c r="A50" s="30">
        <v>30</v>
      </c>
      <c r="B50" s="23" t="s">
        <v>53</v>
      </c>
      <c r="C50" s="31"/>
      <c r="D50" s="54"/>
      <c r="E50" s="58"/>
      <c r="F50" s="58"/>
      <c r="G50" s="31">
        <f>SUM(H50:J50)</f>
        <v>70000</v>
      </c>
      <c r="H50" s="54"/>
      <c r="I50" s="57">
        <v>42840</v>
      </c>
      <c r="J50" s="57">
        <v>27160</v>
      </c>
      <c r="K50" s="25">
        <f>SUM(L50:N50)</f>
        <v>59000</v>
      </c>
      <c r="L50" s="29"/>
      <c r="M50" s="59">
        <v>36108</v>
      </c>
      <c r="N50" s="59">
        <v>22892</v>
      </c>
    </row>
    <row r="51" spans="1:14" s="41" customFormat="1" ht="52.5" customHeight="1">
      <c r="A51" s="30">
        <v>31</v>
      </c>
      <c r="B51" s="23" t="s">
        <v>26</v>
      </c>
      <c r="C51" s="27">
        <f t="shared" si="1"/>
        <v>53527</v>
      </c>
      <c r="D51" s="54"/>
      <c r="E51" s="57">
        <v>33561.43</v>
      </c>
      <c r="F51" s="57">
        <v>19965.57</v>
      </c>
      <c r="G51" s="31">
        <f>SUM(H51:J51)</f>
        <v>453333.1</v>
      </c>
      <c r="H51" s="54"/>
      <c r="I51" s="57">
        <v>284239.86</v>
      </c>
      <c r="J51" s="57">
        <v>169093.24</v>
      </c>
      <c r="K51" s="25">
        <f>SUM(L51:N51)</f>
        <v>477258.57</v>
      </c>
      <c r="L51" s="29"/>
      <c r="M51" s="59">
        <v>299241.12</v>
      </c>
      <c r="N51" s="59">
        <v>178017.45</v>
      </c>
    </row>
    <row r="52" spans="1:14" s="41" customFormat="1" ht="119.25" customHeight="1">
      <c r="A52" s="30">
        <v>32</v>
      </c>
      <c r="B52" s="23" t="s">
        <v>59</v>
      </c>
      <c r="C52" s="27">
        <f t="shared" si="1"/>
        <v>49.31018</v>
      </c>
      <c r="D52" s="54"/>
      <c r="E52" s="57"/>
      <c r="F52" s="57">
        <v>49.31018</v>
      </c>
      <c r="G52" s="31"/>
      <c r="H52" s="54"/>
      <c r="I52" s="57"/>
      <c r="J52" s="57"/>
      <c r="K52" s="25"/>
      <c r="L52" s="29"/>
      <c r="M52" s="55"/>
      <c r="N52" s="55"/>
    </row>
    <row r="53" spans="1:14" s="41" customFormat="1" ht="39.75" customHeight="1">
      <c r="A53" s="30">
        <v>33</v>
      </c>
      <c r="B53" s="23" t="s">
        <v>34</v>
      </c>
      <c r="C53" s="27">
        <f t="shared" si="1"/>
        <v>10000</v>
      </c>
      <c r="D53" s="54"/>
      <c r="E53" s="57">
        <v>6120</v>
      </c>
      <c r="F53" s="57">
        <v>3880</v>
      </c>
      <c r="G53" s="31">
        <f>SUM(H53:J53)</f>
        <v>5000</v>
      </c>
      <c r="H53" s="54"/>
      <c r="I53" s="57">
        <v>3060</v>
      </c>
      <c r="J53" s="57">
        <v>1940</v>
      </c>
      <c r="K53" s="26"/>
      <c r="L53" s="29"/>
      <c r="M53" s="29"/>
      <c r="N53" s="29"/>
    </row>
    <row r="54" spans="1:14" s="41" customFormat="1" ht="39.75" customHeight="1">
      <c r="A54" s="30">
        <v>34</v>
      </c>
      <c r="B54" s="23" t="s">
        <v>35</v>
      </c>
      <c r="C54" s="27">
        <f t="shared" si="1"/>
        <v>75000</v>
      </c>
      <c r="D54" s="54"/>
      <c r="E54" s="57">
        <v>45900</v>
      </c>
      <c r="F54" s="57">
        <v>29100</v>
      </c>
      <c r="G54" s="31"/>
      <c r="H54" s="54"/>
      <c r="I54" s="57"/>
      <c r="J54" s="57"/>
      <c r="K54" s="26"/>
      <c r="L54" s="29"/>
      <c r="M54" s="29"/>
      <c r="N54" s="29"/>
    </row>
    <row r="55" spans="1:14" s="41" customFormat="1" ht="39.75" customHeight="1">
      <c r="A55" s="30">
        <v>35</v>
      </c>
      <c r="B55" s="23" t="s">
        <v>54</v>
      </c>
      <c r="C55" s="27">
        <f t="shared" si="1"/>
        <v>80000</v>
      </c>
      <c r="D55" s="54"/>
      <c r="E55" s="57">
        <v>48960</v>
      </c>
      <c r="F55" s="57">
        <v>31040</v>
      </c>
      <c r="G55" s="31">
        <f>SUM(H55:J55)</f>
        <v>45000</v>
      </c>
      <c r="H55" s="54"/>
      <c r="I55" s="57">
        <v>27540</v>
      </c>
      <c r="J55" s="57">
        <v>17460</v>
      </c>
      <c r="K55" s="26"/>
      <c r="L55" s="29"/>
      <c r="M55" s="29"/>
      <c r="N55" s="29"/>
    </row>
    <row r="56" spans="1:14" s="41" customFormat="1" ht="39.75" customHeight="1">
      <c r="A56" s="30">
        <v>36</v>
      </c>
      <c r="B56" s="23" t="s">
        <v>36</v>
      </c>
      <c r="C56" s="27"/>
      <c r="D56" s="54"/>
      <c r="E56" s="58"/>
      <c r="F56" s="57"/>
      <c r="G56" s="27">
        <f>SUM(H56:J56)</f>
        <v>9990</v>
      </c>
      <c r="H56" s="54"/>
      <c r="I56" s="58"/>
      <c r="J56" s="57">
        <v>9990</v>
      </c>
      <c r="K56" s="26"/>
      <c r="L56" s="29"/>
      <c r="M56" s="29"/>
      <c r="N56" s="29"/>
    </row>
    <row r="57" spans="1:14" s="41" customFormat="1" ht="94.5" customHeight="1">
      <c r="A57" s="30">
        <v>37</v>
      </c>
      <c r="B57" s="23" t="s">
        <v>45</v>
      </c>
      <c r="C57" s="27"/>
      <c r="D57" s="54"/>
      <c r="E57" s="58"/>
      <c r="F57" s="57"/>
      <c r="G57" s="27">
        <f>SUM(H57:J57)</f>
        <v>14999</v>
      </c>
      <c r="H57" s="54"/>
      <c r="I57" s="58"/>
      <c r="J57" s="57">
        <v>14999</v>
      </c>
      <c r="K57" s="26"/>
      <c r="L57" s="29"/>
      <c r="M57" s="29"/>
      <c r="N57" s="29"/>
    </row>
    <row r="58" spans="1:14" s="41" customFormat="1" ht="105" customHeight="1">
      <c r="A58" s="30">
        <v>38</v>
      </c>
      <c r="B58" s="23" t="s">
        <v>39</v>
      </c>
      <c r="C58" s="27">
        <f t="shared" si="1"/>
        <v>21826.63234</v>
      </c>
      <c r="D58" s="54"/>
      <c r="E58" s="58"/>
      <c r="F58" s="55">
        <v>21826.63234</v>
      </c>
      <c r="G58" s="31"/>
      <c r="H58" s="54"/>
      <c r="I58" s="57"/>
      <c r="J58" s="57"/>
      <c r="K58" s="26"/>
      <c r="L58" s="29"/>
      <c r="M58" s="29"/>
      <c r="N58" s="29"/>
    </row>
    <row r="59" spans="1:14" s="41" customFormat="1" ht="47.25" customHeight="1">
      <c r="A59" s="30">
        <v>39</v>
      </c>
      <c r="B59" s="23" t="s">
        <v>13</v>
      </c>
      <c r="C59" s="27">
        <f t="shared" si="1"/>
        <v>17942.89316</v>
      </c>
      <c r="D59" s="25"/>
      <c r="E59" s="57">
        <v>15081.37312</v>
      </c>
      <c r="F59" s="55">
        <v>2861.52004</v>
      </c>
      <c r="G59" s="31"/>
      <c r="H59" s="29"/>
      <c r="I59" s="29"/>
      <c r="J59" s="29"/>
      <c r="K59" s="26"/>
      <c r="L59" s="29"/>
      <c r="M59" s="29"/>
      <c r="N59" s="29"/>
    </row>
    <row r="60" spans="1:14" s="41" customFormat="1" ht="47.25" customHeight="1">
      <c r="A60" s="30">
        <v>40</v>
      </c>
      <c r="B60" s="23" t="s">
        <v>37</v>
      </c>
      <c r="C60" s="27">
        <f t="shared" si="1"/>
        <v>431187.3248</v>
      </c>
      <c r="D60" s="25"/>
      <c r="E60" s="57">
        <v>189005.86251</v>
      </c>
      <c r="F60" s="55">
        <f>233893.46229+8288</f>
        <v>242181.46229</v>
      </c>
      <c r="G60" s="31"/>
      <c r="H60" s="29"/>
      <c r="I60" s="29"/>
      <c r="J60" s="29"/>
      <c r="K60" s="26"/>
      <c r="L60" s="29"/>
      <c r="M60" s="29"/>
      <c r="N60" s="29"/>
    </row>
    <row r="61" spans="1:14" s="41" customFormat="1" ht="84" customHeight="1">
      <c r="A61" s="30">
        <v>41</v>
      </c>
      <c r="B61" s="47" t="s">
        <v>47</v>
      </c>
      <c r="C61" s="27">
        <f t="shared" si="1"/>
        <v>89008</v>
      </c>
      <c r="D61" s="25"/>
      <c r="E61" s="57">
        <v>88117</v>
      </c>
      <c r="F61" s="57">
        <v>891</v>
      </c>
      <c r="G61" s="31"/>
      <c r="H61" s="29"/>
      <c r="I61" s="29"/>
      <c r="J61" s="29"/>
      <c r="K61" s="26"/>
      <c r="L61" s="29"/>
      <c r="M61" s="29"/>
      <c r="N61" s="29"/>
    </row>
    <row r="62" spans="1:14" s="41" customFormat="1" ht="99" customHeight="1">
      <c r="A62" s="30">
        <v>42</v>
      </c>
      <c r="B62" s="47" t="s">
        <v>10</v>
      </c>
      <c r="C62" s="27">
        <f>SUM(D62:F62)</f>
        <v>107072.448</v>
      </c>
      <c r="D62" s="60"/>
      <c r="E62" s="46">
        <v>107072.448</v>
      </c>
      <c r="F62" s="25"/>
      <c r="G62" s="31">
        <f>SUM(H62:J62)</f>
        <v>91449</v>
      </c>
      <c r="H62" s="29"/>
      <c r="I62" s="52">
        <v>91449</v>
      </c>
      <c r="J62" s="29"/>
      <c r="K62" s="25">
        <f>SUM(L62:N62)</f>
        <v>121932</v>
      </c>
      <c r="L62" s="29"/>
      <c r="M62" s="52">
        <v>121932</v>
      </c>
      <c r="N62" s="29"/>
    </row>
    <row r="63" spans="1:14" s="42" customFormat="1" ht="57.75" customHeight="1">
      <c r="A63" s="30">
        <v>43</v>
      </c>
      <c r="B63" s="47" t="s">
        <v>61</v>
      </c>
      <c r="C63" s="27">
        <f>SUM(D63:F63)</f>
        <v>43225.441</v>
      </c>
      <c r="D63" s="60"/>
      <c r="E63" s="46"/>
      <c r="F63" s="25">
        <f>43225.44+0.001</f>
        <v>43225.441</v>
      </c>
      <c r="G63" s="31">
        <f>SUM(H63:J63)</f>
        <v>0</v>
      </c>
      <c r="H63" s="29"/>
      <c r="I63" s="52"/>
      <c r="J63" s="29"/>
      <c r="K63" s="25"/>
      <c r="L63" s="29"/>
      <c r="M63" s="52"/>
      <c r="N63" s="29"/>
    </row>
    <row r="64" spans="1:14" ht="6.75" customHeight="1">
      <c r="A64" s="7"/>
      <c r="B64" s="33"/>
      <c r="C64" s="34"/>
      <c r="D64" s="35"/>
      <c r="E64" s="34"/>
      <c r="F64" s="34"/>
      <c r="G64" s="4"/>
      <c r="H64" s="4"/>
      <c r="I64" s="4"/>
      <c r="J64" s="4"/>
      <c r="K64" s="4"/>
      <c r="L64" s="4"/>
      <c r="M64" s="4"/>
      <c r="N64" s="19"/>
    </row>
    <row r="65" spans="1:14" s="3" customFormat="1" ht="117" customHeight="1">
      <c r="A65" s="36" t="s">
        <v>15</v>
      </c>
      <c r="B65" s="37"/>
      <c r="C65" s="37"/>
      <c r="D65" s="37"/>
      <c r="E65" s="37"/>
      <c r="F65" s="38"/>
      <c r="G65" s="39"/>
      <c r="H65" s="39"/>
      <c r="I65" s="39"/>
      <c r="J65" s="39"/>
      <c r="K65" s="39"/>
      <c r="L65" s="39"/>
      <c r="M65" s="39"/>
      <c r="N65" s="20"/>
    </row>
    <row r="66" spans="1:14" s="3" customFormat="1" ht="53.25" customHeight="1">
      <c r="A66" s="37" t="s">
        <v>16</v>
      </c>
      <c r="B66" s="37"/>
      <c r="C66" s="37"/>
      <c r="D66" s="37"/>
      <c r="E66" s="37"/>
      <c r="G66" s="40" t="s">
        <v>14</v>
      </c>
      <c r="H66" s="39"/>
      <c r="I66" s="39"/>
      <c r="J66" s="39"/>
      <c r="K66" s="39"/>
      <c r="L66" s="39"/>
      <c r="M66" s="39"/>
      <c r="N66" s="20"/>
    </row>
    <row r="67" spans="1:14" ht="19.5" customHeight="1">
      <c r="A67" s="37"/>
      <c r="B67" s="37"/>
      <c r="C67" s="37"/>
      <c r="D67" s="37"/>
      <c r="E67" s="38"/>
      <c r="G67" s="4"/>
      <c r="H67" s="4"/>
      <c r="I67" s="4"/>
      <c r="J67" s="4"/>
      <c r="K67" s="4"/>
      <c r="L67" s="4"/>
      <c r="M67" s="4"/>
      <c r="N67" s="19"/>
    </row>
    <row r="68" spans="1:14" ht="18.75">
      <c r="A68" s="32"/>
      <c r="B68" s="32"/>
      <c r="C68" s="32"/>
      <c r="D68" s="32"/>
      <c r="E68" s="32"/>
      <c r="F68" s="32"/>
      <c r="G68" s="4"/>
      <c r="H68" s="4"/>
      <c r="I68" s="4"/>
      <c r="J68" s="4"/>
      <c r="K68" s="4"/>
      <c r="L68" s="4"/>
      <c r="M68" s="4"/>
      <c r="N68" s="19"/>
    </row>
    <row r="69" spans="1:14" ht="18.75">
      <c r="A69" s="32"/>
      <c r="B69" s="32"/>
      <c r="C69" s="32"/>
      <c r="D69" s="32"/>
      <c r="E69" s="32"/>
      <c r="F69" s="32"/>
      <c r="G69" s="4"/>
      <c r="H69" s="4"/>
      <c r="I69" s="4"/>
      <c r="J69" s="4"/>
      <c r="K69" s="4"/>
      <c r="L69" s="4"/>
      <c r="M69" s="4"/>
      <c r="N69" s="19"/>
    </row>
    <row r="70" spans="7:14" ht="15">
      <c r="G70" s="4"/>
      <c r="H70" s="4"/>
      <c r="I70" s="4"/>
      <c r="J70" s="4"/>
      <c r="K70" s="4"/>
      <c r="L70" s="4"/>
      <c r="M70" s="4"/>
      <c r="N70" s="19"/>
    </row>
    <row r="71" spans="7:14" ht="15">
      <c r="G71" s="4"/>
      <c r="H71" s="4"/>
      <c r="I71" s="4"/>
      <c r="J71" s="4"/>
      <c r="K71" s="4"/>
      <c r="L71" s="4"/>
      <c r="M71" s="4"/>
      <c r="N71" s="19"/>
    </row>
    <row r="72" spans="7:14" ht="15">
      <c r="G72" s="4"/>
      <c r="H72" s="4"/>
      <c r="I72" s="4"/>
      <c r="J72" s="4"/>
      <c r="K72" s="4"/>
      <c r="L72" s="4"/>
      <c r="M72" s="4"/>
      <c r="N72" s="19"/>
    </row>
    <row r="73" spans="7:14" ht="15">
      <c r="G73" s="4"/>
      <c r="H73" s="4"/>
      <c r="I73" s="4"/>
      <c r="J73" s="4"/>
      <c r="K73" s="4"/>
      <c r="L73" s="4"/>
      <c r="M73" s="4"/>
      <c r="N73" s="19"/>
    </row>
    <row r="74" spans="7:14" ht="15">
      <c r="G74" s="4"/>
      <c r="H74" s="4"/>
      <c r="I74" s="4"/>
      <c r="J74" s="4"/>
      <c r="K74" s="4"/>
      <c r="L74" s="4"/>
      <c r="M74" s="4"/>
      <c r="N74" s="19"/>
    </row>
    <row r="75" spans="7:14" ht="15">
      <c r="G75" s="4"/>
      <c r="H75" s="4"/>
      <c r="I75" s="4"/>
      <c r="J75" s="4"/>
      <c r="K75" s="4"/>
      <c r="L75" s="4"/>
      <c r="M75" s="4"/>
      <c r="N75" s="19"/>
    </row>
    <row r="76" spans="7:14" ht="15">
      <c r="G76" s="4"/>
      <c r="H76" s="4"/>
      <c r="I76" s="4"/>
      <c r="J76" s="4"/>
      <c r="K76" s="4"/>
      <c r="L76" s="4"/>
      <c r="M76" s="4"/>
      <c r="N76" s="19"/>
    </row>
    <row r="77" spans="7:14" ht="15">
      <c r="G77" s="4"/>
      <c r="H77" s="4"/>
      <c r="I77" s="4"/>
      <c r="J77" s="4"/>
      <c r="K77" s="4"/>
      <c r="L77" s="4"/>
      <c r="M77" s="4"/>
      <c r="N77" s="19"/>
    </row>
    <row r="78" spans="1:14" ht="15">
      <c r="A78" s="35"/>
      <c r="B78" s="35"/>
      <c r="G78" s="4"/>
      <c r="H78" s="4"/>
      <c r="I78" s="4"/>
      <c r="J78" s="4"/>
      <c r="K78" s="4"/>
      <c r="L78" s="4"/>
      <c r="M78" s="4"/>
      <c r="N78" s="19"/>
    </row>
    <row r="79" spans="1:14" ht="15">
      <c r="A79" s="35"/>
      <c r="B79" s="35"/>
      <c r="G79" s="4"/>
      <c r="H79" s="4"/>
      <c r="I79" s="4"/>
      <c r="J79" s="4"/>
      <c r="K79" s="4"/>
      <c r="L79" s="4"/>
      <c r="M79" s="4"/>
      <c r="N79" s="19"/>
    </row>
    <row r="80" spans="1:14" ht="15">
      <c r="A80" s="35"/>
      <c r="B80" s="35"/>
      <c r="G80" s="4"/>
      <c r="H80" s="4"/>
      <c r="I80" s="4"/>
      <c r="J80" s="4"/>
      <c r="K80" s="4"/>
      <c r="L80" s="4"/>
      <c r="M80" s="4"/>
      <c r="N80" s="19"/>
    </row>
    <row r="81" spans="1:14" ht="15">
      <c r="A81" s="35"/>
      <c r="B81" s="35"/>
      <c r="G81" s="4"/>
      <c r="H81" s="4"/>
      <c r="I81" s="4"/>
      <c r="J81" s="4"/>
      <c r="K81" s="4"/>
      <c r="L81" s="4"/>
      <c r="M81" s="4"/>
      <c r="N81" s="19"/>
    </row>
    <row r="82" spans="1:14" ht="15">
      <c r="A82" s="35"/>
      <c r="B82" s="35"/>
      <c r="G82" s="4"/>
      <c r="H82" s="4"/>
      <c r="I82" s="4"/>
      <c r="J82" s="4"/>
      <c r="K82" s="4"/>
      <c r="L82" s="4"/>
      <c r="M82" s="4"/>
      <c r="N82" s="19"/>
    </row>
    <row r="83" spans="1:14" ht="15">
      <c r="A83" s="35"/>
      <c r="B83" s="35"/>
      <c r="G83" s="4"/>
      <c r="H83" s="4"/>
      <c r="I83" s="4"/>
      <c r="J83" s="4"/>
      <c r="K83" s="4"/>
      <c r="L83" s="4"/>
      <c r="M83" s="4"/>
      <c r="N83" s="19"/>
    </row>
    <row r="84" spans="1:14" ht="15">
      <c r="A84" s="35"/>
      <c r="B84" s="35"/>
      <c r="G84" s="4"/>
      <c r="H84" s="4"/>
      <c r="I84" s="4"/>
      <c r="J84" s="4"/>
      <c r="K84" s="4"/>
      <c r="L84" s="4"/>
      <c r="M84" s="4"/>
      <c r="N84" s="19"/>
    </row>
    <row r="85" spans="1:14" ht="15">
      <c r="A85" s="35"/>
      <c r="B85" s="35"/>
      <c r="G85" s="4"/>
      <c r="H85" s="4"/>
      <c r="I85" s="4"/>
      <c r="J85" s="4"/>
      <c r="K85" s="4"/>
      <c r="L85" s="4"/>
      <c r="M85" s="4"/>
      <c r="N85" s="19"/>
    </row>
    <row r="86" spans="1:14" ht="15">
      <c r="A86" s="35"/>
      <c r="B86" s="35"/>
      <c r="G86" s="4"/>
      <c r="H86" s="4"/>
      <c r="I86" s="4"/>
      <c r="J86" s="4"/>
      <c r="K86" s="4"/>
      <c r="L86" s="4"/>
      <c r="M86" s="4"/>
      <c r="N86" s="19"/>
    </row>
    <row r="87" spans="1:14" ht="15">
      <c r="A87" s="35"/>
      <c r="B87" s="35"/>
      <c r="G87" s="4"/>
      <c r="H87" s="4"/>
      <c r="I87" s="4"/>
      <c r="J87" s="4"/>
      <c r="K87" s="4"/>
      <c r="L87" s="4"/>
      <c r="M87" s="4"/>
      <c r="N87" s="19"/>
    </row>
    <row r="88" spans="1:14" ht="15">
      <c r="A88" s="35"/>
      <c r="B88" s="35"/>
      <c r="G88" s="4"/>
      <c r="H88" s="4"/>
      <c r="I88" s="4"/>
      <c r="J88" s="4"/>
      <c r="K88" s="4"/>
      <c r="L88" s="4"/>
      <c r="M88" s="4"/>
      <c r="N88" s="19"/>
    </row>
    <row r="89" spans="1:14" ht="15">
      <c r="A89" s="18"/>
      <c r="B89" s="18"/>
      <c r="C89" s="21"/>
      <c r="D89" s="21"/>
      <c r="E89" s="21"/>
      <c r="F89" s="21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8"/>
      <c r="B90" s="18"/>
      <c r="C90" s="21"/>
      <c r="D90" s="21"/>
      <c r="E90" s="21"/>
      <c r="F90" s="21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8"/>
      <c r="B91" s="18"/>
      <c r="C91" s="21"/>
      <c r="D91" s="21"/>
      <c r="E91" s="21"/>
      <c r="F91" s="21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8"/>
      <c r="B92" s="18"/>
      <c r="C92" s="21"/>
      <c r="D92" s="21"/>
      <c r="E92" s="21"/>
      <c r="F92" s="21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21"/>
      <c r="B93" s="21"/>
      <c r="C93" s="21"/>
      <c r="D93" s="21"/>
      <c r="E93" s="21"/>
      <c r="F93" s="21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21"/>
      <c r="B94" s="21"/>
      <c r="C94" s="21"/>
      <c r="D94" s="21"/>
      <c r="E94" s="21"/>
      <c r="F94" s="21"/>
      <c r="G94" s="19"/>
      <c r="H94" s="19"/>
      <c r="I94" s="19"/>
      <c r="J94" s="19"/>
      <c r="K94" s="19"/>
      <c r="L94" s="19"/>
      <c r="M94" s="19"/>
      <c r="N94" s="19"/>
    </row>
    <row r="95" spans="1:14" ht="15">
      <c r="A95" s="21"/>
      <c r="B95" s="21"/>
      <c r="C95" s="21"/>
      <c r="D95" s="21"/>
      <c r="E95" s="21"/>
      <c r="F95" s="21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21"/>
      <c r="B96" s="21"/>
      <c r="C96" s="21"/>
      <c r="D96" s="21"/>
      <c r="E96" s="21"/>
      <c r="F96" s="21"/>
      <c r="G96" s="19"/>
      <c r="H96" s="19"/>
      <c r="I96" s="19"/>
      <c r="J96" s="19"/>
      <c r="K96" s="19"/>
      <c r="L96" s="19"/>
      <c r="M96" s="19"/>
      <c r="N96" s="19"/>
    </row>
    <row r="97" spans="1:14" ht="15">
      <c r="A97" s="21"/>
      <c r="B97" s="21"/>
      <c r="C97" s="21"/>
      <c r="D97" s="21"/>
      <c r="E97" s="21"/>
      <c r="F97" s="21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1"/>
      <c r="B98" s="21"/>
      <c r="C98" s="21"/>
      <c r="D98" s="21"/>
      <c r="E98" s="21"/>
      <c r="F98" s="21"/>
      <c r="G98" s="19"/>
      <c r="H98" s="19"/>
      <c r="I98" s="19"/>
      <c r="J98" s="19"/>
      <c r="K98" s="19"/>
      <c r="L98" s="19"/>
      <c r="M98" s="19"/>
      <c r="N98" s="19"/>
    </row>
    <row r="99" spans="1:14" ht="15">
      <c r="A99" s="21"/>
      <c r="B99" s="21"/>
      <c r="C99" s="21"/>
      <c r="D99" s="21"/>
      <c r="E99" s="21"/>
      <c r="F99" s="21"/>
      <c r="G99" s="19"/>
      <c r="H99" s="19"/>
      <c r="I99" s="19"/>
      <c r="J99" s="19"/>
      <c r="K99" s="19"/>
      <c r="L99" s="19"/>
      <c r="M99" s="19"/>
      <c r="N99" s="19"/>
    </row>
    <row r="100" spans="1:14" ht="15">
      <c r="A100" s="21"/>
      <c r="B100" s="21"/>
      <c r="C100" s="21"/>
      <c r="D100" s="21"/>
      <c r="E100" s="21"/>
      <c r="F100" s="21"/>
      <c r="G100" s="19"/>
      <c r="H100" s="19"/>
      <c r="I100" s="19"/>
      <c r="J100" s="19"/>
      <c r="K100" s="19"/>
      <c r="L100" s="19"/>
      <c r="M100" s="19"/>
      <c r="N100" s="19"/>
    </row>
    <row r="101" spans="1:14" ht="15">
      <c r="A101" s="21"/>
      <c r="B101" s="21"/>
      <c r="C101" s="21"/>
      <c r="D101" s="21"/>
      <c r="E101" s="21"/>
      <c r="F101" s="21"/>
      <c r="G101" s="19"/>
      <c r="H101" s="19"/>
      <c r="I101" s="19"/>
      <c r="J101" s="19"/>
      <c r="K101" s="19"/>
      <c r="L101" s="19"/>
      <c r="M101" s="19"/>
      <c r="N101" s="19"/>
    </row>
    <row r="102" spans="1:14" ht="15">
      <c r="A102" s="21"/>
      <c r="B102" s="21"/>
      <c r="C102" s="21"/>
      <c r="D102" s="21"/>
      <c r="E102" s="21"/>
      <c r="F102" s="21"/>
      <c r="G102" s="19"/>
      <c r="H102" s="19"/>
      <c r="I102" s="19"/>
      <c r="J102" s="19"/>
      <c r="K102" s="19"/>
      <c r="L102" s="19"/>
      <c r="M102" s="19"/>
      <c r="N102" s="19"/>
    </row>
    <row r="103" spans="1:14" ht="15">
      <c r="A103" s="21"/>
      <c r="B103" s="21"/>
      <c r="C103" s="21"/>
      <c r="D103" s="21"/>
      <c r="E103" s="21"/>
      <c r="F103" s="21"/>
      <c r="G103" s="19"/>
      <c r="H103" s="19"/>
      <c r="I103" s="19"/>
      <c r="J103" s="19"/>
      <c r="K103" s="19"/>
      <c r="L103" s="19"/>
      <c r="M103" s="19"/>
      <c r="N103" s="19"/>
    </row>
    <row r="104" spans="1:14" ht="15">
      <c r="A104" s="21"/>
      <c r="B104" s="21"/>
      <c r="C104" s="21"/>
      <c r="D104" s="21"/>
      <c r="E104" s="21"/>
      <c r="F104" s="21"/>
      <c r="G104" s="19"/>
      <c r="H104" s="19"/>
      <c r="I104" s="19"/>
      <c r="J104" s="19"/>
      <c r="K104" s="19"/>
      <c r="L104" s="19"/>
      <c r="M104" s="19"/>
      <c r="N104" s="19"/>
    </row>
    <row r="105" spans="1:14" ht="15">
      <c r="A105" s="21"/>
      <c r="B105" s="21"/>
      <c r="C105" s="21"/>
      <c r="D105" s="21"/>
      <c r="E105" s="21"/>
      <c r="F105" s="21"/>
      <c r="G105" s="19"/>
      <c r="H105" s="19"/>
      <c r="I105" s="19"/>
      <c r="J105" s="19"/>
      <c r="K105" s="19"/>
      <c r="L105" s="19"/>
      <c r="M105" s="19"/>
      <c r="N105" s="19"/>
    </row>
    <row r="106" spans="1:14" ht="15">
      <c r="A106" s="21"/>
      <c r="B106" s="21"/>
      <c r="C106" s="21"/>
      <c r="D106" s="21"/>
      <c r="E106" s="21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5">
      <c r="A107" s="21"/>
      <c r="B107" s="21"/>
      <c r="C107" s="21"/>
      <c r="D107" s="21"/>
      <c r="E107" s="21"/>
      <c r="F107" s="21"/>
      <c r="G107" s="19"/>
      <c r="H107" s="19"/>
      <c r="I107" s="19"/>
      <c r="J107" s="19"/>
      <c r="K107" s="19"/>
      <c r="L107" s="19"/>
      <c r="M107" s="19"/>
      <c r="N107" s="19"/>
    </row>
    <row r="108" spans="1:14" ht="15">
      <c r="A108" s="21"/>
      <c r="B108" s="21"/>
      <c r="C108" s="21"/>
      <c r="D108" s="21"/>
      <c r="E108" s="21"/>
      <c r="F108" s="21"/>
      <c r="G108" s="19"/>
      <c r="H108" s="19"/>
      <c r="I108" s="19"/>
      <c r="J108" s="19"/>
      <c r="K108" s="19"/>
      <c r="L108" s="19"/>
      <c r="M108" s="19"/>
      <c r="N108" s="19"/>
    </row>
    <row r="109" spans="1:14" ht="15">
      <c r="A109" s="21"/>
      <c r="B109" s="21"/>
      <c r="C109" s="21"/>
      <c r="D109" s="21"/>
      <c r="E109" s="21"/>
      <c r="F109" s="21"/>
      <c r="G109" s="19"/>
      <c r="H109" s="19"/>
      <c r="I109" s="19"/>
      <c r="J109" s="19"/>
      <c r="K109" s="19"/>
      <c r="L109" s="19"/>
      <c r="M109" s="19"/>
      <c r="N109" s="19"/>
    </row>
    <row r="110" spans="1:14" ht="15">
      <c r="A110" s="21"/>
      <c r="B110" s="21"/>
      <c r="C110" s="21"/>
      <c r="D110" s="21"/>
      <c r="E110" s="21"/>
      <c r="F110" s="21"/>
      <c r="G110" s="19"/>
      <c r="H110" s="19"/>
      <c r="I110" s="19"/>
      <c r="J110" s="19"/>
      <c r="K110" s="19"/>
      <c r="L110" s="19"/>
      <c r="M110" s="19"/>
      <c r="N110" s="19"/>
    </row>
    <row r="111" spans="1:14" ht="15">
      <c r="A111" s="21"/>
      <c r="B111" s="21"/>
      <c r="C111" s="21"/>
      <c r="D111" s="21"/>
      <c r="E111" s="21"/>
      <c r="F111" s="21"/>
      <c r="G111" s="19"/>
      <c r="H111" s="19"/>
      <c r="I111" s="19"/>
      <c r="J111" s="19"/>
      <c r="K111" s="19"/>
      <c r="L111" s="19"/>
      <c r="M111" s="19"/>
      <c r="N111" s="19"/>
    </row>
    <row r="112" spans="1:14" ht="15">
      <c r="A112" s="21"/>
      <c r="B112" s="21"/>
      <c r="C112" s="21"/>
      <c r="D112" s="21"/>
      <c r="E112" s="21"/>
      <c r="F112" s="21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21"/>
      <c r="B113" s="21"/>
      <c r="C113" s="21"/>
      <c r="D113" s="21"/>
      <c r="E113" s="21"/>
      <c r="F113" s="21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21"/>
      <c r="B114" s="21"/>
      <c r="C114" s="21"/>
      <c r="D114" s="21"/>
      <c r="E114" s="21"/>
      <c r="F114" s="21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21"/>
      <c r="B115" s="21"/>
      <c r="C115" s="21"/>
      <c r="D115" s="21"/>
      <c r="E115" s="21"/>
      <c r="F115" s="21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21"/>
      <c r="B116" s="21"/>
      <c r="C116" s="21"/>
      <c r="D116" s="21"/>
      <c r="E116" s="21"/>
      <c r="F116" s="21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21"/>
      <c r="B117" s="21"/>
      <c r="C117" s="21"/>
      <c r="D117" s="21"/>
      <c r="E117" s="21"/>
      <c r="F117" s="21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21"/>
      <c r="B118" s="21"/>
      <c r="C118" s="21"/>
      <c r="D118" s="21"/>
      <c r="E118" s="21"/>
      <c r="F118" s="21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21"/>
      <c r="B119" s="21"/>
      <c r="C119" s="21"/>
      <c r="D119" s="21"/>
      <c r="E119" s="21"/>
      <c r="F119" s="21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21"/>
      <c r="B120" s="21"/>
      <c r="C120" s="21"/>
      <c r="D120" s="21"/>
      <c r="E120" s="21"/>
      <c r="F120" s="21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21"/>
      <c r="B121" s="21"/>
      <c r="C121" s="21"/>
      <c r="D121" s="21"/>
      <c r="E121" s="21"/>
      <c r="F121" s="21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21"/>
      <c r="B122" s="21"/>
      <c r="C122" s="21"/>
      <c r="D122" s="21"/>
      <c r="E122" s="21"/>
      <c r="F122" s="21"/>
      <c r="G122" s="19"/>
      <c r="H122" s="19"/>
      <c r="I122" s="19"/>
      <c r="J122" s="19"/>
      <c r="K122" s="19"/>
      <c r="L122" s="19"/>
      <c r="M122" s="19"/>
      <c r="N122" s="19"/>
    </row>
    <row r="123" spans="1:14" ht="15">
      <c r="A123" s="21"/>
      <c r="B123" s="21"/>
      <c r="C123" s="21"/>
      <c r="D123" s="21"/>
      <c r="E123" s="21"/>
      <c r="F123" s="21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21"/>
      <c r="B124" s="21"/>
      <c r="C124" s="21"/>
      <c r="D124" s="21"/>
      <c r="E124" s="21"/>
      <c r="F124" s="21"/>
      <c r="G124" s="19"/>
      <c r="H124" s="19"/>
      <c r="I124" s="19"/>
      <c r="J124" s="19"/>
      <c r="K124" s="19"/>
      <c r="L124" s="19"/>
      <c r="M124" s="19"/>
      <c r="N124" s="19"/>
    </row>
    <row r="125" spans="1:14" ht="15">
      <c r="A125" s="21"/>
      <c r="B125" s="21"/>
      <c r="C125" s="21"/>
      <c r="D125" s="21"/>
      <c r="E125" s="21"/>
      <c r="F125" s="21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1"/>
      <c r="B126" s="21"/>
      <c r="C126" s="21"/>
      <c r="D126" s="21"/>
      <c r="E126" s="21"/>
      <c r="F126" s="21"/>
      <c r="G126" s="19"/>
      <c r="H126" s="19"/>
      <c r="I126" s="19"/>
      <c r="J126" s="19"/>
      <c r="K126" s="19"/>
      <c r="L126" s="19"/>
      <c r="M126" s="19"/>
      <c r="N126" s="19"/>
    </row>
    <row r="127" spans="1:14" ht="15">
      <c r="A127" s="21"/>
      <c r="B127" s="21"/>
      <c r="C127" s="21"/>
      <c r="D127" s="21"/>
      <c r="E127" s="21"/>
      <c r="F127" s="21"/>
      <c r="G127" s="19"/>
      <c r="H127" s="19"/>
      <c r="I127" s="19"/>
      <c r="J127" s="19"/>
      <c r="K127" s="19"/>
      <c r="L127" s="19"/>
      <c r="M127" s="19"/>
      <c r="N127" s="19"/>
    </row>
    <row r="128" spans="1:14" ht="15">
      <c r="A128" s="21"/>
      <c r="B128" s="21"/>
      <c r="C128" s="21"/>
      <c r="D128" s="21"/>
      <c r="E128" s="21"/>
      <c r="F128" s="21"/>
      <c r="G128" s="19"/>
      <c r="H128" s="19"/>
      <c r="I128" s="19"/>
      <c r="J128" s="19"/>
      <c r="K128" s="19"/>
      <c r="L128" s="19"/>
      <c r="M128" s="19"/>
      <c r="N128" s="19"/>
    </row>
    <row r="129" spans="1:14" ht="15">
      <c r="A129" s="21"/>
      <c r="B129" s="21"/>
      <c r="C129" s="21"/>
      <c r="D129" s="21"/>
      <c r="E129" s="21"/>
      <c r="F129" s="21"/>
      <c r="G129" s="19"/>
      <c r="H129" s="19"/>
      <c r="I129" s="19"/>
      <c r="J129" s="19"/>
      <c r="K129" s="19"/>
      <c r="L129" s="19"/>
      <c r="M129" s="19"/>
      <c r="N129" s="19"/>
    </row>
    <row r="130" spans="7:14" ht="15">
      <c r="G130" s="4"/>
      <c r="H130" s="4"/>
      <c r="I130" s="4"/>
      <c r="J130" s="4"/>
      <c r="K130" s="4"/>
      <c r="L130" s="4"/>
      <c r="M130" s="4"/>
      <c r="N130" s="4"/>
    </row>
  </sheetData>
  <sheetProtection/>
  <mergeCells count="16">
    <mergeCell ref="A16:A17"/>
    <mergeCell ref="B16:B17"/>
    <mergeCell ref="C16:F16"/>
    <mergeCell ref="G16:J16"/>
    <mergeCell ref="K16:N16"/>
    <mergeCell ref="M7:N7"/>
    <mergeCell ref="M8:N8"/>
    <mergeCell ref="M9:N9"/>
    <mergeCell ref="M10:N10"/>
    <mergeCell ref="M11:N11"/>
    <mergeCell ref="A14:N14"/>
    <mergeCell ref="M1:N1"/>
    <mergeCell ref="M2:N2"/>
    <mergeCell ref="M3:N3"/>
    <mergeCell ref="M4:N4"/>
    <mergeCell ref="M5:N5"/>
  </mergeCells>
  <printOptions/>
  <pageMargins left="0.4330708661417323" right="0.1968503937007874" top="0.31496062992125984" bottom="0.4330708661417323" header="0.1968503937007874" footer="0.1968503937007874"/>
  <pageSetup blackAndWhite="1" fitToHeight="0" fitToWidth="1" horizontalDpi="600" verticalDpi="600" orientation="landscape" paperSize="9" scale="3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2023-08-30T08:57:35Z</cp:lastPrinted>
  <dcterms:created xsi:type="dcterms:W3CDTF">2000-04-27T07:24:48Z</dcterms:created>
  <dcterms:modified xsi:type="dcterms:W3CDTF">2023-08-30T15:49:08Z</dcterms:modified>
  <cp:category/>
  <cp:version/>
  <cp:contentType/>
  <cp:contentStatus/>
</cp:coreProperties>
</file>