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5\Публикация\12-5-Реш СД- Публ слуш по бюдж Барв\Приложение-проект реш\"/>
    </mc:Choice>
  </mc:AlternateContent>
  <bookViews>
    <workbookView xWindow="630" yWindow="555" windowWidth="23250" windowHeight="114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6" i="1" l="1"/>
  <c r="J650" i="1" l="1"/>
  <c r="I650" i="1"/>
  <c r="J629" i="1"/>
  <c r="I629" i="1"/>
  <c r="J290" i="1"/>
  <c r="I290" i="1"/>
  <c r="H453" i="1"/>
  <c r="G423" i="1"/>
  <c r="G343" i="1"/>
  <c r="I246" i="1"/>
  <c r="G276" i="1"/>
  <c r="I12" i="1"/>
  <c r="I73" i="1"/>
  <c r="J73" i="1"/>
  <c r="J82" i="1"/>
  <c r="I82" i="1"/>
  <c r="G82" i="1" s="1"/>
  <c r="J411" i="1"/>
  <c r="I411" i="1"/>
  <c r="G460" i="1"/>
  <c r="H498" i="1"/>
  <c r="H497" i="1"/>
  <c r="H496" i="1"/>
  <c r="H489" i="1" s="1"/>
  <c r="H488" i="1" s="1"/>
  <c r="H463" i="1"/>
  <c r="H461" i="1"/>
  <c r="H462" i="1"/>
  <c r="H394" i="1" l="1"/>
  <c r="H290" i="1" s="1"/>
  <c r="H452" i="1"/>
  <c r="K696" i="1"/>
  <c r="G696" i="1"/>
  <c r="K695" i="1"/>
  <c r="G695" i="1"/>
  <c r="K694" i="1"/>
  <c r="G694" i="1"/>
  <c r="K693" i="1"/>
  <c r="G693" i="1"/>
  <c r="K692" i="1"/>
  <c r="G692" i="1"/>
  <c r="G690" i="1"/>
  <c r="G689" i="1"/>
  <c r="G688" i="1" s="1"/>
  <c r="G687" i="1"/>
  <c r="G686" i="1"/>
  <c r="G685" i="1" s="1"/>
  <c r="G684" i="1"/>
  <c r="G683" i="1"/>
  <c r="G682" i="1" s="1"/>
  <c r="K679" i="1"/>
  <c r="G679" i="1"/>
  <c r="K678" i="1"/>
  <c r="G678" i="1"/>
  <c r="K677" i="1"/>
  <c r="G677" i="1"/>
  <c r="K676" i="1"/>
  <c r="G676" i="1"/>
  <c r="G675" i="1" s="1"/>
  <c r="K674" i="1"/>
  <c r="G674" i="1"/>
  <c r="K673" i="1"/>
  <c r="G673" i="1"/>
  <c r="K672" i="1"/>
  <c r="G672" i="1"/>
  <c r="K670" i="1"/>
  <c r="G670" i="1"/>
  <c r="K669" i="1"/>
  <c r="G669" i="1"/>
  <c r="K668" i="1"/>
  <c r="G668" i="1"/>
  <c r="K666" i="1"/>
  <c r="G666" i="1"/>
  <c r="K665" i="1"/>
  <c r="G665" i="1"/>
  <c r="K664" i="1"/>
  <c r="G664" i="1"/>
  <c r="K662" i="1"/>
  <c r="G662" i="1"/>
  <c r="K661" i="1"/>
  <c r="G661" i="1"/>
  <c r="K660" i="1"/>
  <c r="G660" i="1"/>
  <c r="K657" i="1"/>
  <c r="G657" i="1"/>
  <c r="K656" i="1"/>
  <c r="G656" i="1"/>
  <c r="K655" i="1"/>
  <c r="G655" i="1"/>
  <c r="G654" i="1" s="1"/>
  <c r="G653" i="1" s="1"/>
  <c r="K654" i="1"/>
  <c r="K652" i="1"/>
  <c r="K651" i="1"/>
  <c r="K649" i="1"/>
  <c r="G649" i="1"/>
  <c r="K648" i="1"/>
  <c r="G648" i="1"/>
  <c r="K647" i="1"/>
  <c r="G647" i="1"/>
  <c r="K645" i="1"/>
  <c r="G645" i="1"/>
  <c r="K643" i="1"/>
  <c r="G643" i="1"/>
  <c r="G641" i="1"/>
  <c r="G640" i="1"/>
  <c r="K640" i="1"/>
  <c r="K639" i="1"/>
  <c r="G639" i="1"/>
  <c r="K638" i="1"/>
  <c r="G638" i="1"/>
  <c r="K636" i="1"/>
  <c r="G636" i="1"/>
  <c r="K635" i="1"/>
  <c r="G635" i="1"/>
  <c r="K634" i="1"/>
  <c r="G634" i="1"/>
  <c r="K633" i="1"/>
  <c r="G633" i="1"/>
  <c r="K632" i="1"/>
  <c r="G632" i="1"/>
  <c r="K631" i="1"/>
  <c r="G631" i="1"/>
  <c r="G630" i="1"/>
  <c r="H554" i="1"/>
  <c r="H553" i="1" s="1"/>
  <c r="J553" i="1"/>
  <c r="I553" i="1"/>
  <c r="K628" i="1"/>
  <c r="G628" i="1"/>
  <c r="K627" i="1"/>
  <c r="G627" i="1"/>
  <c r="K626" i="1"/>
  <c r="G626" i="1"/>
  <c r="K625" i="1"/>
  <c r="G625" i="1"/>
  <c r="K623" i="1"/>
  <c r="G623" i="1"/>
  <c r="K622" i="1"/>
  <c r="G622" i="1"/>
  <c r="K621" i="1"/>
  <c r="G621" i="1"/>
  <c r="K620" i="1"/>
  <c r="G620" i="1"/>
  <c r="K618" i="1"/>
  <c r="K617" i="1"/>
  <c r="K615" i="1"/>
  <c r="G615" i="1"/>
  <c r="K614" i="1"/>
  <c r="G614" i="1"/>
  <c r="K612" i="1"/>
  <c r="G612" i="1"/>
  <c r="K610" i="1"/>
  <c r="G610" i="1"/>
  <c r="K609" i="1"/>
  <c r="G609" i="1"/>
  <c r="K607" i="1"/>
  <c r="G607" i="1"/>
  <c r="K606" i="1"/>
  <c r="G606" i="1"/>
  <c r="K604" i="1"/>
  <c r="G604" i="1"/>
  <c r="K603" i="1"/>
  <c r="G603" i="1"/>
  <c r="K601" i="1"/>
  <c r="G601" i="1"/>
  <c r="K600" i="1"/>
  <c r="G600" i="1"/>
  <c r="K598" i="1"/>
  <c r="G598" i="1"/>
  <c r="K597" i="1"/>
  <c r="G597" i="1"/>
  <c r="K595" i="1"/>
  <c r="G595" i="1"/>
  <c r="K594" i="1"/>
  <c r="G594" i="1"/>
  <c r="G592" i="1"/>
  <c r="K591" i="1"/>
  <c r="G591" i="1"/>
  <c r="K590" i="1"/>
  <c r="G590" i="1"/>
  <c r="K589" i="1"/>
  <c r="G589" i="1"/>
  <c r="K585" i="1"/>
  <c r="G586" i="1"/>
  <c r="G585" i="1"/>
  <c r="K584" i="1"/>
  <c r="H584" i="1"/>
  <c r="K583" i="1"/>
  <c r="H583" i="1"/>
  <c r="H582" i="1"/>
  <c r="G581" i="1"/>
  <c r="G580" i="1"/>
  <c r="G578" i="1"/>
  <c r="G577" i="1"/>
  <c r="H572" i="1"/>
  <c r="G575" i="1"/>
  <c r="G574" i="1"/>
  <c r="K571" i="1"/>
  <c r="G571" i="1"/>
  <c r="K570" i="1"/>
  <c r="G570" i="1"/>
  <c r="K569" i="1"/>
  <c r="G569" i="1"/>
  <c r="K567" i="1"/>
  <c r="G567" i="1"/>
  <c r="K566" i="1"/>
  <c r="G566" i="1"/>
  <c r="K565" i="1"/>
  <c r="G565" i="1"/>
  <c r="K563" i="1"/>
  <c r="G563" i="1"/>
  <c r="K562" i="1"/>
  <c r="G562" i="1"/>
  <c r="K560" i="1"/>
  <c r="G560" i="1"/>
  <c r="K559" i="1"/>
  <c r="G559" i="1"/>
  <c r="H556" i="1"/>
  <c r="K555" i="1"/>
  <c r="H555" i="1"/>
  <c r="J531" i="1"/>
  <c r="I531" i="1"/>
  <c r="K552" i="1"/>
  <c r="G552" i="1"/>
  <c r="K551" i="1"/>
  <c r="G551" i="1"/>
  <c r="K550" i="1"/>
  <c r="G550" i="1"/>
  <c r="K549" i="1"/>
  <c r="G549" i="1"/>
  <c r="K548" i="1"/>
  <c r="G548" i="1"/>
  <c r="K547" i="1"/>
  <c r="G547" i="1"/>
  <c r="K545" i="1"/>
  <c r="G545" i="1"/>
  <c r="K544" i="1"/>
  <c r="G544" i="1"/>
  <c r="K543" i="1"/>
  <c r="G543" i="1"/>
  <c r="K542" i="1"/>
  <c r="G542" i="1"/>
  <c r="K541" i="1"/>
  <c r="G541" i="1"/>
  <c r="K540" i="1"/>
  <c r="G540" i="1"/>
  <c r="K538" i="1"/>
  <c r="G538" i="1"/>
  <c r="K537" i="1"/>
  <c r="G537" i="1"/>
  <c r="K536" i="1"/>
  <c r="G536" i="1"/>
  <c r="K535" i="1"/>
  <c r="G535" i="1"/>
  <c r="K534" i="1"/>
  <c r="G534" i="1"/>
  <c r="K533" i="1"/>
  <c r="G533" i="1"/>
  <c r="K530" i="1"/>
  <c r="G530" i="1"/>
  <c r="K529" i="1"/>
  <c r="G529" i="1"/>
  <c r="K527" i="1"/>
  <c r="G527" i="1"/>
  <c r="K526" i="1"/>
  <c r="G526" i="1"/>
  <c r="G524" i="1"/>
  <c r="G523" i="1"/>
  <c r="K521" i="1"/>
  <c r="G521" i="1"/>
  <c r="K520" i="1"/>
  <c r="G520" i="1"/>
  <c r="K517" i="1"/>
  <c r="G517" i="1"/>
  <c r="K516" i="1"/>
  <c r="G516" i="1"/>
  <c r="K514" i="1"/>
  <c r="G514" i="1"/>
  <c r="K513" i="1"/>
  <c r="G513" i="1"/>
  <c r="K511" i="1"/>
  <c r="G511" i="1"/>
  <c r="K510" i="1"/>
  <c r="G510" i="1"/>
  <c r="K508" i="1"/>
  <c r="G508" i="1"/>
  <c r="K507" i="1"/>
  <c r="G507" i="1"/>
  <c r="K505" i="1"/>
  <c r="G505" i="1"/>
  <c r="K504" i="1"/>
  <c r="G504" i="1"/>
  <c r="K501" i="1"/>
  <c r="G501" i="1"/>
  <c r="K500" i="1"/>
  <c r="G500" i="1"/>
  <c r="K498" i="1"/>
  <c r="K497" i="1"/>
  <c r="K495" i="1"/>
  <c r="G495" i="1"/>
  <c r="K494" i="1"/>
  <c r="G494" i="1"/>
  <c r="K492" i="1"/>
  <c r="G492" i="1"/>
  <c r="K491" i="1"/>
  <c r="G491" i="1"/>
  <c r="G490" i="1"/>
  <c r="G489" i="1" s="1"/>
  <c r="G488" i="1" s="1"/>
  <c r="K487" i="1"/>
  <c r="G487" i="1"/>
  <c r="K486" i="1"/>
  <c r="G486" i="1"/>
  <c r="G485" i="1"/>
  <c r="K484" i="1"/>
  <c r="H484" i="1"/>
  <c r="H483" i="1" s="1"/>
  <c r="G484" i="1"/>
  <c r="K483" i="1"/>
  <c r="G483" i="1"/>
  <c r="G482" i="1"/>
  <c r="G481" i="1"/>
  <c r="G480" i="1"/>
  <c r="K480" i="1"/>
  <c r="K479" i="1"/>
  <c r="K477" i="1"/>
  <c r="G477" i="1"/>
  <c r="K476" i="1"/>
  <c r="G476" i="1"/>
  <c r="K474" i="1"/>
  <c r="G474" i="1"/>
  <c r="K473" i="1"/>
  <c r="G473" i="1"/>
  <c r="K471" i="1"/>
  <c r="G471" i="1"/>
  <c r="K470" i="1"/>
  <c r="G470" i="1"/>
  <c r="G468" i="1"/>
  <c r="G467" i="1" s="1"/>
  <c r="K466" i="1"/>
  <c r="G466" i="1"/>
  <c r="K465" i="1"/>
  <c r="G465" i="1"/>
  <c r="K463" i="1"/>
  <c r="K462" i="1"/>
  <c r="K460" i="1"/>
  <c r="K459" i="1"/>
  <c r="G459" i="1"/>
  <c r="G458" i="1"/>
  <c r="G454" i="1" s="1"/>
  <c r="G453" i="1" s="1"/>
  <c r="K457" i="1"/>
  <c r="G457" i="1"/>
  <c r="K456" i="1"/>
  <c r="G456" i="1"/>
  <c r="G455" i="1"/>
  <c r="K454" i="1"/>
  <c r="G449" i="1"/>
  <c r="G448" i="1"/>
  <c r="K451" i="1"/>
  <c r="G451" i="1"/>
  <c r="K449" i="1"/>
  <c r="K447" i="1"/>
  <c r="G447" i="1"/>
  <c r="G446" i="1"/>
  <c r="G445" i="1"/>
  <c r="K444" i="1"/>
  <c r="G444" i="1"/>
  <c r="K443" i="1"/>
  <c r="G443" i="1"/>
  <c r="K441" i="1"/>
  <c r="G441" i="1"/>
  <c r="K440" i="1"/>
  <c r="G440" i="1"/>
  <c r="G439" i="1"/>
  <c r="K438" i="1"/>
  <c r="G438" i="1"/>
  <c r="G437" i="1"/>
  <c r="K436" i="1"/>
  <c r="G436" i="1"/>
  <c r="G434" i="1"/>
  <c r="K433" i="1"/>
  <c r="G433" i="1"/>
  <c r="K432" i="1"/>
  <c r="G432" i="1"/>
  <c r="K430" i="1"/>
  <c r="G430" i="1"/>
  <c r="K429" i="1"/>
  <c r="G429" i="1"/>
  <c r="K427" i="1"/>
  <c r="G427" i="1"/>
  <c r="K426" i="1"/>
  <c r="G426" i="1"/>
  <c r="K424" i="1"/>
  <c r="G419" i="1"/>
  <c r="K418" i="1"/>
  <c r="G418" i="1"/>
  <c r="K417" i="1"/>
  <c r="G417" i="1"/>
  <c r="K416" i="1"/>
  <c r="G416" i="1"/>
  <c r="G415" i="1"/>
  <c r="G414" i="1"/>
  <c r="G413" i="1" s="1"/>
  <c r="G412" i="1" s="1"/>
  <c r="G411" i="1" s="1"/>
  <c r="K410" i="1"/>
  <c r="G410" i="1"/>
  <c r="K409" i="1"/>
  <c r="G409" i="1"/>
  <c r="K408" i="1"/>
  <c r="G408" i="1"/>
  <c r="K407" i="1"/>
  <c r="G407" i="1"/>
  <c r="K406" i="1"/>
  <c r="G406" i="1"/>
  <c r="K405" i="1"/>
  <c r="G405" i="1"/>
  <c r="K404" i="1"/>
  <c r="G404" i="1"/>
  <c r="K403" i="1"/>
  <c r="G403" i="1"/>
  <c r="K400" i="1"/>
  <c r="G400" i="1"/>
  <c r="K399" i="1"/>
  <c r="G399" i="1"/>
  <c r="G398" i="1"/>
  <c r="G397" i="1"/>
  <c r="G396" i="1"/>
  <c r="K397" i="1"/>
  <c r="K396" i="1"/>
  <c r="G395" i="1"/>
  <c r="G386" i="1"/>
  <c r="G385" i="1"/>
  <c r="K385" i="1"/>
  <c r="K386" i="1"/>
  <c r="K384" i="1"/>
  <c r="G384" i="1"/>
  <c r="H697" i="1" l="1"/>
  <c r="G681" i="1"/>
  <c r="G680" i="1" s="1"/>
  <c r="G452" i="1"/>
  <c r="G394" i="1" s="1"/>
  <c r="G375" i="1"/>
  <c r="G374" i="1"/>
  <c r="G373" i="1"/>
  <c r="K375" i="1"/>
  <c r="K374" i="1"/>
  <c r="K373" i="1"/>
  <c r="K372" i="1"/>
  <c r="G372" i="1"/>
  <c r="K371" i="1"/>
  <c r="K370" i="1"/>
  <c r="K348" i="1"/>
  <c r="K341" i="1"/>
  <c r="G341" i="1"/>
  <c r="K340" i="1"/>
  <c r="G340" i="1"/>
  <c r="K339" i="1"/>
  <c r="G339" i="1"/>
  <c r="K338" i="1"/>
  <c r="K337" i="1"/>
  <c r="G330" i="1"/>
  <c r="G331" i="1"/>
  <c r="K331" i="1"/>
  <c r="K330" i="1"/>
  <c r="K329" i="1"/>
  <c r="G329" i="1"/>
  <c r="G327" i="1"/>
  <c r="G328" i="1"/>
  <c r="K328" i="1"/>
  <c r="K327" i="1"/>
  <c r="K326" i="1"/>
  <c r="G326" i="1"/>
  <c r="K325" i="1"/>
  <c r="G325" i="1"/>
  <c r="G324" i="1"/>
  <c r="K324" i="1"/>
  <c r="K323" i="1"/>
  <c r="G323" i="1"/>
  <c r="K322" i="1"/>
  <c r="G322" i="1"/>
  <c r="K321" i="1"/>
  <c r="G321" i="1"/>
  <c r="K320" i="1"/>
  <c r="G320" i="1"/>
  <c r="G316" i="1"/>
  <c r="G317" i="1"/>
  <c r="G318" i="1"/>
  <c r="G319" i="1"/>
  <c r="K319" i="1"/>
  <c r="K318" i="1"/>
  <c r="K317" i="1"/>
  <c r="K316" i="1"/>
  <c r="K315" i="1"/>
  <c r="G315" i="1"/>
  <c r="K310" i="1"/>
  <c r="K309" i="1"/>
  <c r="K308" i="1"/>
  <c r="K305" i="1"/>
  <c r="K304" i="1"/>
  <c r="K303" i="1"/>
  <c r="K302" i="1"/>
  <c r="G300" i="1"/>
  <c r="J246" i="1"/>
  <c r="K274" i="1"/>
  <c r="K273" i="1"/>
  <c r="K272" i="1"/>
  <c r="K271" i="1"/>
  <c r="K270" i="1"/>
  <c r="K268" i="1"/>
  <c r="K267" i="1"/>
  <c r="K266" i="1"/>
  <c r="K265" i="1"/>
  <c r="K263" i="1"/>
  <c r="K262" i="1"/>
  <c r="K260" i="1"/>
  <c r="K259" i="1"/>
  <c r="J164" i="1"/>
  <c r="I164" i="1"/>
  <c r="I697" i="1" s="1"/>
  <c r="K226" i="1"/>
  <c r="K225" i="1"/>
  <c r="K224" i="1"/>
  <c r="K222" i="1"/>
  <c r="K221" i="1"/>
  <c r="K220" i="1"/>
  <c r="K205" i="1"/>
  <c r="G204" i="1"/>
  <c r="G203" i="1"/>
  <c r="G202" i="1"/>
  <c r="G201" i="1"/>
  <c r="G200" i="1" s="1"/>
  <c r="K204" i="1"/>
  <c r="K203" i="1"/>
  <c r="K202" i="1"/>
  <c r="K201" i="1"/>
  <c r="K200" i="1"/>
  <c r="K199" i="1"/>
  <c r="K198" i="1"/>
  <c r="G194" i="1"/>
  <c r="G195" i="1"/>
  <c r="G196" i="1"/>
  <c r="G197" i="1"/>
  <c r="G193" i="1"/>
  <c r="G192" i="1"/>
  <c r="K197" i="1"/>
  <c r="K196" i="1"/>
  <c r="K195" i="1"/>
  <c r="K194" i="1"/>
  <c r="K193" i="1"/>
  <c r="K192" i="1"/>
  <c r="K191" i="1"/>
  <c r="G191" i="1"/>
  <c r="K190" i="1"/>
  <c r="G190" i="1"/>
  <c r="K189" i="1"/>
  <c r="G189" i="1"/>
  <c r="K186" i="1"/>
  <c r="K187" i="1"/>
  <c r="K188" i="1"/>
  <c r="G187" i="1"/>
  <c r="G188" i="1"/>
  <c r="G186" i="1"/>
  <c r="K185" i="1"/>
  <c r="G185" i="1"/>
  <c r="K178" i="1"/>
  <c r="K179" i="1"/>
  <c r="K177" i="1"/>
  <c r="G179" i="1"/>
  <c r="G178" i="1"/>
  <c r="G177" i="1"/>
  <c r="K163" i="1"/>
  <c r="K162" i="1"/>
  <c r="K161" i="1"/>
  <c r="K160" i="1"/>
  <c r="K159" i="1"/>
  <c r="K158" i="1"/>
  <c r="K157" i="1"/>
  <c r="K151" i="1"/>
  <c r="G151" i="1"/>
  <c r="K150" i="1"/>
  <c r="G150" i="1"/>
  <c r="K149" i="1"/>
  <c r="G149" i="1"/>
  <c r="K148" i="1"/>
  <c r="G148" i="1"/>
  <c r="G147" i="1" s="1"/>
  <c r="G146" i="1" s="1"/>
  <c r="K147" i="1"/>
  <c r="K146" i="1"/>
  <c r="K142" i="1"/>
  <c r="K143" i="1"/>
  <c r="K144" i="1"/>
  <c r="K145" i="1"/>
  <c r="K141" i="1"/>
  <c r="K137" i="1"/>
  <c r="K138" i="1"/>
  <c r="K139" i="1"/>
  <c r="K140" i="1"/>
  <c r="G155" i="1"/>
  <c r="G154" i="1"/>
  <c r="G153" i="1"/>
  <c r="G152" i="1"/>
  <c r="G145" i="1"/>
  <c r="G144" i="1"/>
  <c r="G143" i="1"/>
  <c r="G142" i="1"/>
  <c r="G141" i="1"/>
  <c r="G140" i="1"/>
  <c r="G139" i="1"/>
  <c r="G138" i="1"/>
  <c r="G137" i="1"/>
  <c r="K136" i="1"/>
  <c r="G136" i="1"/>
  <c r="K135" i="1"/>
  <c r="K134" i="1"/>
  <c r="G134" i="1"/>
  <c r="K133" i="1"/>
  <c r="G133" i="1"/>
  <c r="K132" i="1"/>
  <c r="G132" i="1"/>
  <c r="K131" i="1"/>
  <c r="G131" i="1"/>
  <c r="G130" i="1" s="1"/>
  <c r="K130" i="1"/>
  <c r="K125" i="1"/>
  <c r="K126" i="1"/>
  <c r="K127" i="1"/>
  <c r="K128" i="1"/>
  <c r="K129" i="1"/>
  <c r="G127" i="1"/>
  <c r="G128" i="1"/>
  <c r="G129" i="1"/>
  <c r="G126" i="1"/>
  <c r="G125" i="1"/>
  <c r="K124" i="1"/>
  <c r="G124" i="1"/>
  <c r="G123" i="1" s="1"/>
  <c r="K123" i="1"/>
  <c r="K117" i="1"/>
  <c r="K118" i="1"/>
  <c r="K119" i="1"/>
  <c r="K120" i="1"/>
  <c r="K121" i="1"/>
  <c r="K122" i="1"/>
  <c r="G118" i="1"/>
  <c r="G117" i="1" s="1"/>
  <c r="G119" i="1"/>
  <c r="G120" i="1"/>
  <c r="G121" i="1"/>
  <c r="G122" i="1"/>
  <c r="G114" i="1"/>
  <c r="K113" i="1"/>
  <c r="K114" i="1"/>
  <c r="K115" i="1"/>
  <c r="K116" i="1"/>
  <c r="K112" i="1"/>
  <c r="K111" i="1"/>
  <c r="G115" i="1"/>
  <c r="G116" i="1"/>
  <c r="G113" i="1"/>
  <c r="G112" i="1"/>
  <c r="K106" i="1"/>
  <c r="G106" i="1"/>
  <c r="G135" i="1" l="1"/>
  <c r="G111" i="1"/>
  <c r="K110" i="1"/>
  <c r="G110" i="1"/>
  <c r="K109" i="1"/>
  <c r="G109" i="1"/>
  <c r="K108" i="1"/>
  <c r="G108" i="1"/>
  <c r="K107" i="1"/>
  <c r="G107" i="1"/>
  <c r="K105" i="1"/>
  <c r="G105" i="1"/>
  <c r="K102" i="1"/>
  <c r="K103" i="1"/>
  <c r="K104" i="1"/>
  <c r="G104" i="1"/>
  <c r="G103" i="1"/>
  <c r="G102" i="1"/>
  <c r="K101" i="1"/>
  <c r="G101" i="1"/>
  <c r="K78" i="1"/>
  <c r="G78" i="1"/>
  <c r="K77" i="1"/>
  <c r="G77" i="1"/>
  <c r="K76" i="1"/>
  <c r="G76" i="1"/>
  <c r="K84" i="1"/>
  <c r="G84" i="1"/>
  <c r="K83" i="1"/>
  <c r="G83" i="1"/>
  <c r="G65" i="1"/>
  <c r="G28" i="1"/>
  <c r="K19" i="1"/>
  <c r="G19" i="1"/>
  <c r="K18" i="1"/>
  <c r="G18" i="1"/>
  <c r="G14" i="1"/>
  <c r="G13" i="1" s="1"/>
  <c r="F629" i="1"/>
  <c r="F553" i="1"/>
  <c r="F531" i="1"/>
  <c r="F290" i="1"/>
  <c r="G506" i="1"/>
  <c r="G509" i="1"/>
  <c r="G27" i="1" l="1"/>
  <c r="G25" i="1" s="1"/>
  <c r="G26" i="1"/>
  <c r="K291" i="1"/>
  <c r="F246" i="1"/>
  <c r="F164" i="1" l="1"/>
  <c r="F72" i="1"/>
  <c r="F12" i="1" s="1"/>
  <c r="K96" i="1"/>
  <c r="G96" i="1"/>
  <c r="K95" i="1"/>
  <c r="G95" i="1"/>
  <c r="F697" i="1" l="1"/>
  <c r="J12" i="1" l="1"/>
  <c r="J697" i="1" s="1"/>
  <c r="K697" i="1" l="1"/>
  <c r="K32" i="1" l="1"/>
  <c r="G32" i="1"/>
  <c r="K31" i="1"/>
  <c r="G31" i="1"/>
  <c r="K30" i="1"/>
  <c r="G30" i="1"/>
  <c r="K29" i="1"/>
  <c r="G29" i="1"/>
  <c r="K28" i="1"/>
  <c r="K27" i="1"/>
  <c r="K25" i="1"/>
  <c r="K24" i="1"/>
  <c r="G24" i="1"/>
  <c r="K23" i="1"/>
  <c r="G23" i="1"/>
  <c r="K22" i="1"/>
  <c r="G22" i="1"/>
  <c r="K21" i="1"/>
  <c r="G21" i="1"/>
  <c r="G20" i="1" s="1"/>
  <c r="K17" i="1"/>
  <c r="G17" i="1"/>
  <c r="K16" i="1"/>
  <c r="K15" i="1"/>
  <c r="G15" i="1"/>
  <c r="K14" i="1"/>
  <c r="K13" i="1"/>
  <c r="K20" i="1" l="1"/>
  <c r="G16" i="1"/>
  <c r="K12" i="1" l="1"/>
  <c r="G67" i="1"/>
  <c r="G48" i="1"/>
  <c r="G47" i="1"/>
  <c r="G46" i="1"/>
  <c r="K211" i="1"/>
  <c r="G211" i="1"/>
  <c r="G338" i="1"/>
  <c r="G691" i="1" l="1"/>
  <c r="H482" i="1"/>
  <c r="K39" i="1"/>
  <c r="K42" i="1"/>
  <c r="K45" i="1"/>
  <c r="K47" i="1"/>
  <c r="K49" i="1"/>
  <c r="K50" i="1"/>
  <c r="K54" i="1"/>
  <c r="K58" i="1"/>
  <c r="K62" i="1"/>
  <c r="K66" i="1"/>
  <c r="K71" i="1"/>
  <c r="K81" i="1"/>
  <c r="K86" i="1"/>
  <c r="K90" i="1"/>
  <c r="K94" i="1"/>
  <c r="K100" i="1"/>
  <c r="K171" i="1"/>
  <c r="K184" i="1"/>
  <c r="K210" i="1"/>
  <c r="K213" i="1"/>
  <c r="K217" i="1"/>
  <c r="K227" i="1"/>
  <c r="K232" i="1"/>
  <c r="K235" i="1"/>
  <c r="K240" i="1"/>
  <c r="K245" i="1"/>
  <c r="K253" i="1"/>
  <c r="K281" i="1"/>
  <c r="K285" i="1"/>
  <c r="K289" i="1"/>
  <c r="K297" i="1"/>
  <c r="K299" i="1"/>
  <c r="K314" i="1"/>
  <c r="K335" i="1"/>
  <c r="K350" i="1"/>
  <c r="K356" i="1"/>
  <c r="K360" i="1"/>
  <c r="K365" i="1"/>
  <c r="K368" i="1"/>
  <c r="K380" i="1"/>
  <c r="K383" i="1"/>
  <c r="K389" i="1"/>
  <c r="K393" i="1"/>
  <c r="K402" i="1"/>
  <c r="K423" i="1"/>
  <c r="K431" i="1"/>
  <c r="K435" i="1"/>
  <c r="K445" i="1"/>
  <c r="K452" i="1"/>
  <c r="K467" i="1"/>
  <c r="K469" i="1"/>
  <c r="K503" i="1"/>
  <c r="K506" i="1"/>
  <c r="K509" i="1"/>
  <c r="K522" i="1"/>
  <c r="K525" i="1"/>
  <c r="K528" i="1"/>
  <c r="K564" i="1"/>
  <c r="K574" i="1"/>
  <c r="K578" i="1"/>
  <c r="K581" i="1"/>
  <c r="K586" i="1"/>
  <c r="K596" i="1"/>
  <c r="K613" i="1"/>
  <c r="K637" i="1"/>
  <c r="K653" i="1"/>
  <c r="K691" i="1"/>
  <c r="K577" i="1"/>
  <c r="K616" i="1"/>
  <c r="K587" i="1"/>
  <c r="K401" i="1"/>
  <c r="K392" i="1"/>
  <c r="K391" i="1" l="1"/>
  <c r="K390" i="1"/>
  <c r="K395" i="1"/>
  <c r="K572" i="1"/>
  <c r="K398" i="1"/>
  <c r="K573" i="1"/>
  <c r="G272" i="1"/>
  <c r="G39" i="1"/>
  <c r="G42" i="1"/>
  <c r="G45" i="1"/>
  <c r="G49" i="1"/>
  <c r="G50" i="1"/>
  <c r="G54" i="1"/>
  <c r="G58" i="1"/>
  <c r="G62" i="1"/>
  <c r="G66" i="1"/>
  <c r="G71" i="1"/>
  <c r="G81" i="1"/>
  <c r="G86" i="1"/>
  <c r="G90" i="1"/>
  <c r="G94" i="1"/>
  <c r="G100" i="1"/>
  <c r="G163" i="1"/>
  <c r="G171" i="1"/>
  <c r="G176" i="1"/>
  <c r="G184" i="1"/>
  <c r="G210" i="1"/>
  <c r="G213" i="1"/>
  <c r="G217" i="1"/>
  <c r="G220" i="1"/>
  <c r="G227" i="1"/>
  <c r="G235" i="1"/>
  <c r="G240" i="1"/>
  <c r="G245" i="1"/>
  <c r="G253" i="1"/>
  <c r="G260" i="1"/>
  <c r="G263" i="1"/>
  <c r="G268" i="1"/>
  <c r="G281" i="1"/>
  <c r="G285" i="1"/>
  <c r="G289" i="1"/>
  <c r="G297" i="1"/>
  <c r="G299" i="1"/>
  <c r="G305" i="1"/>
  <c r="G310" i="1"/>
  <c r="G314" i="1"/>
  <c r="G335" i="1"/>
  <c r="G337" i="1"/>
  <c r="G348" i="1"/>
  <c r="G350" i="1"/>
  <c r="G356" i="1"/>
  <c r="G360" i="1"/>
  <c r="G365" i="1"/>
  <c r="G368" i="1"/>
  <c r="G371" i="1"/>
  <c r="G380" i="1"/>
  <c r="G383" i="1"/>
  <c r="G389" i="1"/>
  <c r="G390" i="1"/>
  <c r="G391" i="1"/>
  <c r="G392" i="1"/>
  <c r="G393" i="1"/>
  <c r="G402" i="1"/>
  <c r="G401" i="1" s="1"/>
  <c r="G431" i="1"/>
  <c r="G435" i="1"/>
  <c r="G469" i="1"/>
  <c r="G503" i="1"/>
  <c r="G522" i="1"/>
  <c r="G525" i="1"/>
  <c r="G528" i="1"/>
  <c r="G564" i="1"/>
  <c r="G573" i="1"/>
  <c r="G596" i="1"/>
  <c r="G613" i="1"/>
  <c r="G637" i="1"/>
  <c r="K658" i="1"/>
  <c r="K644" i="1"/>
  <c r="K624" i="1"/>
  <c r="K619" i="1"/>
  <c r="K599" i="1"/>
  <c r="K582" i="1"/>
  <c r="K579" i="1"/>
  <c r="K524" i="1"/>
  <c r="K519" i="1"/>
  <c r="K502" i="1"/>
  <c r="K475" i="1"/>
  <c r="K472" i="1"/>
  <c r="K468" i="1"/>
  <c r="K458" i="1"/>
  <c r="K455" i="1"/>
  <c r="K434" i="1"/>
  <c r="K428" i="1"/>
  <c r="K422" i="1"/>
  <c r="K415" i="1"/>
  <c r="K381" i="1"/>
  <c r="K367" i="1"/>
  <c r="K364" i="1"/>
  <c r="K349" i="1"/>
  <c r="K336" i="1"/>
  <c r="K334" i="1"/>
  <c r="K313" i="1"/>
  <c r="K296" i="1"/>
  <c r="K288" i="1"/>
  <c r="K283" i="1"/>
  <c r="K280" i="1"/>
  <c r="K93" i="1"/>
  <c r="K70" i="1"/>
  <c r="K346" i="1" l="1"/>
  <c r="K295" i="1"/>
  <c r="K671" i="1"/>
  <c r="K358" i="1"/>
  <c r="K359" i="1"/>
  <c r="K48" i="1"/>
  <c r="K65" i="1"/>
  <c r="K212" i="1"/>
  <c r="K231" i="1"/>
  <c r="K244" i="1"/>
  <c r="K284" i="1"/>
  <c r="K379" i="1"/>
  <c r="K659" i="1"/>
  <c r="K347" i="1"/>
  <c r="K38" i="1"/>
  <c r="K44" i="1"/>
  <c r="K53" i="1"/>
  <c r="K89" i="1"/>
  <c r="K183" i="1"/>
  <c r="K215" i="1"/>
  <c r="K216" i="1"/>
  <c r="K239" i="1"/>
  <c r="K252" i="1"/>
  <c r="K580" i="1"/>
  <c r="K387" i="1"/>
  <c r="K57" i="1"/>
  <c r="K80" i="1"/>
  <c r="K99" i="1"/>
  <c r="K209" i="1"/>
  <c r="K219" i="1"/>
  <c r="K425" i="1"/>
  <c r="K448" i="1"/>
  <c r="K388" i="1"/>
  <c r="K605" i="1"/>
  <c r="K378" i="1"/>
  <c r="K354" i="1"/>
  <c r="K355" i="1"/>
  <c r="K41" i="1"/>
  <c r="K46" i="1"/>
  <c r="K61" i="1"/>
  <c r="K85" i="1"/>
  <c r="K170" i="1"/>
  <c r="K234" i="1"/>
  <c r="K575" i="1"/>
  <c r="K576" i="1"/>
  <c r="K630" i="1"/>
  <c r="K298" i="1"/>
  <c r="K437" i="1"/>
  <c r="K382" i="1"/>
  <c r="G270" i="1"/>
  <c r="G271" i="1"/>
  <c r="K282" i="1"/>
  <c r="K353" i="1"/>
  <c r="K593" i="1"/>
  <c r="K357" i="1"/>
  <c r="K650" i="1"/>
  <c r="K92" i="1"/>
  <c r="K493" i="1"/>
  <c r="K602" i="1"/>
  <c r="K261" i="1"/>
  <c r="K333" i="1"/>
  <c r="K482" i="1"/>
  <c r="K496" i="1"/>
  <c r="K518" i="1"/>
  <c r="K69" i="1"/>
  <c r="K366" i="1"/>
  <c r="K414" i="1"/>
  <c r="K461" i="1"/>
  <c r="K485" i="1"/>
  <c r="K512" i="1"/>
  <c r="K251" i="1"/>
  <c r="K287" i="1"/>
  <c r="K312" i="1"/>
  <c r="K369" i="1"/>
  <c r="K421" i="1"/>
  <c r="K439" i="1"/>
  <c r="K450" i="1"/>
  <c r="K478" i="1"/>
  <c r="K515" i="1"/>
  <c r="K523" i="1"/>
  <c r="K608" i="1"/>
  <c r="K279" i="1"/>
  <c r="K558" i="1"/>
  <c r="K611" i="1"/>
  <c r="G605" i="1"/>
  <c r="G519" i="1"/>
  <c r="G428" i="1"/>
  <c r="G387" i="1"/>
  <c r="G381" i="1"/>
  <c r="G378" i="1"/>
  <c r="G349" i="1"/>
  <c r="G347" i="1"/>
  <c r="G336" i="1"/>
  <c r="G313" i="1"/>
  <c r="G298" i="1"/>
  <c r="G296" i="1"/>
  <c r="G215" i="1"/>
  <c r="G212" i="1"/>
  <c r="G208" i="1"/>
  <c r="G85" i="1"/>
  <c r="G51" i="1"/>
  <c r="G44" i="1"/>
  <c r="G43" i="1" s="1"/>
  <c r="G37" i="1"/>
  <c r="G377" i="1" l="1"/>
  <c r="G376" i="1" s="1"/>
  <c r="K64" i="1"/>
  <c r="G671" i="1"/>
  <c r="K233" i="1"/>
  <c r="G576" i="1"/>
  <c r="K82" i="1"/>
  <c r="K97" i="1"/>
  <c r="K98" i="1"/>
  <c r="K55" i="1"/>
  <c r="K56" i="1"/>
  <c r="K258" i="1"/>
  <c r="K182" i="1"/>
  <c r="K243" i="1"/>
  <c r="K214" i="1"/>
  <c r="K207" i="1"/>
  <c r="K208" i="1"/>
  <c r="K60" i="1"/>
  <c r="K376" i="1"/>
  <c r="K377" i="1"/>
  <c r="K218" i="1"/>
  <c r="K36" i="1"/>
  <c r="K37" i="1"/>
  <c r="K294" i="1"/>
  <c r="K588" i="1"/>
  <c r="K362" i="1"/>
  <c r="K363" i="1"/>
  <c r="K629" i="1"/>
  <c r="K561" i="1"/>
  <c r="K79" i="1"/>
  <c r="K88" i="1"/>
  <c r="K51" i="1"/>
  <c r="K52" i="1"/>
  <c r="K230" i="1"/>
  <c r="K40" i="1"/>
  <c r="K489" i="1"/>
  <c r="K43" i="1"/>
  <c r="K568" i="1"/>
  <c r="G663" i="1"/>
  <c r="K663" i="1"/>
  <c r="K490" i="1"/>
  <c r="K446" i="1"/>
  <c r="K169" i="1"/>
  <c r="K238" i="1"/>
  <c r="K352" i="1"/>
  <c r="G579" i="1"/>
  <c r="G52" i="1"/>
  <c r="K464" i="1"/>
  <c r="G382" i="1"/>
  <c r="G288" i="1"/>
  <c r="G252" i="1"/>
  <c r="G225" i="1"/>
  <c r="G57" i="1"/>
  <c r="G644" i="1"/>
  <c r="G355" i="1"/>
  <c r="G244" i="1"/>
  <c r="G174" i="1"/>
  <c r="K68" i="1"/>
  <c r="G69" i="1"/>
  <c r="K307" i="1"/>
  <c r="G308" i="1"/>
  <c r="G619" i="1"/>
  <c r="G388" i="1"/>
  <c r="G261" i="1"/>
  <c r="G216" i="1"/>
  <c r="G479" i="1"/>
  <c r="G259" i="1"/>
  <c r="G226" i="1"/>
  <c r="G92" i="1"/>
  <c r="G91" i="1" s="1"/>
  <c r="G161" i="1"/>
  <c r="G282" i="1"/>
  <c r="G280" i="1"/>
  <c r="G588" i="1"/>
  <c r="G515" i="1"/>
  <c r="G370" i="1"/>
  <c r="K311" i="1"/>
  <c r="G287" i="1"/>
  <c r="K250" i="1"/>
  <c r="G251" i="1"/>
  <c r="G89" i="1"/>
  <c r="G41" i="1"/>
  <c r="K642" i="1"/>
  <c r="K413" i="1"/>
  <c r="G284" i="1"/>
  <c r="G219" i="1"/>
  <c r="G56" i="1"/>
  <c r="G234" i="1"/>
  <c r="K481" i="1"/>
  <c r="G379" i="1"/>
  <c r="G334" i="1"/>
  <c r="G170" i="1"/>
  <c r="G63" i="1"/>
  <c r="G64" i="1"/>
  <c r="G602" i="1"/>
  <c r="G258" i="1"/>
  <c r="G183" i="1"/>
  <c r="G80" i="1"/>
  <c r="G629" i="1"/>
  <c r="G160" i="1"/>
  <c r="G593" i="1"/>
  <c r="G353" i="1"/>
  <c r="G241" i="1"/>
  <c r="G242" i="1"/>
  <c r="K361" i="1"/>
  <c r="G611" i="1"/>
  <c r="K556" i="1"/>
  <c r="G558" i="1"/>
  <c r="G359" i="1"/>
  <c r="K278" i="1"/>
  <c r="G279" i="1"/>
  <c r="G162" i="1"/>
  <c r="G61" i="1"/>
  <c r="G608" i="1"/>
  <c r="G478" i="1"/>
  <c r="G450" i="1"/>
  <c r="G422" i="1"/>
  <c r="G369" i="1"/>
  <c r="G239" i="1"/>
  <c r="G182" i="1"/>
  <c r="G88" i="1"/>
  <c r="G87" i="1" s="1"/>
  <c r="G40" i="1"/>
  <c r="G624" i="1"/>
  <c r="G512" i="1"/>
  <c r="G367" i="1"/>
  <c r="K345" i="1"/>
  <c r="G99" i="1"/>
  <c r="G55" i="1"/>
  <c r="G475" i="1"/>
  <c r="G267" i="1"/>
  <c r="G233" i="1"/>
  <c r="G232" i="1" s="1"/>
  <c r="G472" i="1"/>
  <c r="G425" i="1"/>
  <c r="G364" i="1"/>
  <c r="K332" i="1"/>
  <c r="G333" i="1"/>
  <c r="G231" i="1"/>
  <c r="G169" i="1"/>
  <c r="G53" i="1"/>
  <c r="K453" i="1"/>
  <c r="G358" i="1"/>
  <c r="G354" i="1"/>
  <c r="G98" i="1"/>
  <c r="G97" i="1" s="1"/>
  <c r="G243" i="1"/>
  <c r="K499" i="1"/>
  <c r="G59" i="1"/>
  <c r="G60" i="1"/>
  <c r="G599" i="1"/>
  <c r="K420" i="1"/>
  <c r="G421" i="1"/>
  <c r="G303" i="1"/>
  <c r="G238" i="1"/>
  <c r="G237" i="1" s="1"/>
  <c r="G79" i="1"/>
  <c r="G75" i="1" s="1"/>
  <c r="G659" i="1"/>
  <c r="G502" i="1"/>
  <c r="G366" i="1"/>
  <c r="G175" i="1"/>
  <c r="G70" i="1"/>
  <c r="G38" i="1"/>
  <c r="G309" i="1"/>
  <c r="G266" i="1"/>
  <c r="G209" i="1"/>
  <c r="G568" i="1"/>
  <c r="G363" i="1"/>
  <c r="G262" i="1"/>
  <c r="G230" i="1"/>
  <c r="G493" i="1"/>
  <c r="G304" i="1"/>
  <c r="G93" i="1"/>
  <c r="G357" i="1"/>
  <c r="G561" i="1"/>
  <c r="G283" i="1"/>
  <c r="G518" i="1"/>
  <c r="G207" i="1"/>
  <c r="G214" i="1"/>
  <c r="G74" i="1" l="1"/>
  <c r="G73" i="1" s="1"/>
  <c r="G72" i="1" s="1"/>
  <c r="G36" i="1"/>
  <c r="G35" i="1" s="1"/>
  <c r="K168" i="1"/>
  <c r="K488" i="1"/>
  <c r="K59" i="1"/>
  <c r="K35" i="1"/>
  <c r="K173" i="1"/>
  <c r="K63" i="1"/>
  <c r="K181" i="1"/>
  <c r="K557" i="1"/>
  <c r="K75" i="1"/>
  <c r="G286" i="1"/>
  <c r="K286" i="1"/>
  <c r="K91" i="1"/>
  <c r="K237" i="1"/>
  <c r="K269" i="1"/>
  <c r="G442" i="1"/>
  <c r="G424" i="1" s="1"/>
  <c r="K442" i="1"/>
  <c r="K228" i="1"/>
  <c r="K229" i="1"/>
  <c r="K87" i="1"/>
  <c r="K293" i="1"/>
  <c r="K241" i="1"/>
  <c r="K242" i="1"/>
  <c r="K257" i="1"/>
  <c r="G269" i="1"/>
  <c r="K306" i="1"/>
  <c r="G228" i="1"/>
  <c r="G332" i="1"/>
  <c r="G361" i="1"/>
  <c r="G642" i="1"/>
  <c r="G295" i="1"/>
  <c r="G302" i="1"/>
  <c r="G420" i="1"/>
  <c r="K419" i="1"/>
  <c r="G168" i="1"/>
  <c r="K277" i="1"/>
  <c r="G278" i="1"/>
  <c r="G557" i="1"/>
  <c r="G346" i="1"/>
  <c r="G180" i="1"/>
  <c r="G181" i="1"/>
  <c r="G159" i="1"/>
  <c r="K412" i="1"/>
  <c r="G312" i="1"/>
  <c r="G307" i="1"/>
  <c r="G224" i="1"/>
  <c r="G464" i="1"/>
  <c r="G264" i="1"/>
  <c r="G265" i="1"/>
  <c r="G236" i="1"/>
  <c r="G274" i="1"/>
  <c r="G229" i="1"/>
  <c r="K344" i="1"/>
  <c r="G345" i="1"/>
  <c r="G362" i="1"/>
  <c r="G352" i="1"/>
  <c r="G257" i="1"/>
  <c r="K249" i="1"/>
  <c r="G250" i="1"/>
  <c r="G311" i="1"/>
  <c r="G68" i="1"/>
  <c r="G172" i="1"/>
  <c r="G173" i="1"/>
  <c r="G206" i="1"/>
  <c r="G205" i="1" s="1"/>
  <c r="G351" i="1" l="1"/>
  <c r="G342" i="1" s="1"/>
  <c r="G277" i="1"/>
  <c r="K67" i="1"/>
  <c r="G273" i="1"/>
  <c r="K180" i="1"/>
  <c r="K351" i="1"/>
  <c r="K172" i="1"/>
  <c r="K264" i="1"/>
  <c r="K34" i="1"/>
  <c r="K206" i="1"/>
  <c r="K300" i="1"/>
  <c r="K641" i="1"/>
  <c r="K256" i="1"/>
  <c r="K223" i="1"/>
  <c r="K236" i="1"/>
  <c r="K301" i="1"/>
  <c r="K74" i="1"/>
  <c r="K292" i="1"/>
  <c r="K167" i="1"/>
  <c r="K592" i="1"/>
  <c r="G223" i="1"/>
  <c r="G218" i="1" s="1"/>
  <c r="G199" i="1" s="1"/>
  <c r="G198" i="1" s="1"/>
  <c r="G167" i="1"/>
  <c r="G166" i="1" s="1"/>
  <c r="G165" i="1" s="1"/>
  <c r="G499" i="1"/>
  <c r="K248" i="1"/>
  <c r="G249" i="1"/>
  <c r="G256" i="1"/>
  <c r="G255" i="1" s="1"/>
  <c r="G158" i="1"/>
  <c r="G344" i="1"/>
  <c r="G294" i="1"/>
  <c r="G306" i="1"/>
  <c r="K276" i="1"/>
  <c r="G301" i="1"/>
  <c r="G164" i="1" l="1"/>
  <c r="K33" i="1"/>
  <c r="K73" i="1"/>
  <c r="K255" i="1"/>
  <c r="K166" i="1"/>
  <c r="K411" i="1"/>
  <c r="G667" i="1"/>
  <c r="G658" i="1" s="1"/>
  <c r="G652" i="1" s="1"/>
  <c r="G651" i="1" s="1"/>
  <c r="G650" i="1" s="1"/>
  <c r="K667" i="1"/>
  <c r="K343" i="1"/>
  <c r="K394" i="1"/>
  <c r="K554" i="1"/>
  <c r="G292" i="1"/>
  <c r="G291" i="1" s="1"/>
  <c r="G290" i="1" s="1"/>
  <c r="G293" i="1"/>
  <c r="K532" i="1"/>
  <c r="G546" i="1"/>
  <c r="G254" i="1"/>
  <c r="G156" i="1"/>
  <c r="G157" i="1"/>
  <c r="K247" i="1"/>
  <c r="G248" i="1"/>
  <c r="G222" i="1"/>
  <c r="G221" i="1" l="1"/>
  <c r="G646" i="1"/>
  <c r="K646" i="1"/>
  <c r="G275" i="1"/>
  <c r="K275" i="1"/>
  <c r="K675" i="1"/>
  <c r="K165" i="1"/>
  <c r="K546" i="1"/>
  <c r="K156" i="1"/>
  <c r="K342" i="1"/>
  <c r="G539" i="1"/>
  <c r="K539" i="1"/>
  <c r="K254" i="1"/>
  <c r="G34" i="1"/>
  <c r="G33" i="1" s="1"/>
  <c r="G12" i="1" s="1"/>
  <c r="G247" i="1"/>
  <c r="G532" i="1"/>
  <c r="G531" i="1" s="1"/>
  <c r="K290" i="1"/>
  <c r="G246" i="1" l="1"/>
  <c r="K531" i="1"/>
  <c r="K72" i="1"/>
  <c r="K164" i="1"/>
  <c r="K246" i="1"/>
  <c r="K553" i="1"/>
</calcChain>
</file>

<file path=xl/sharedStrings.xml><?xml version="1.0" encoding="utf-8"?>
<sst xmlns="http://schemas.openxmlformats.org/spreadsheetml/2006/main" count="3201" uniqueCount="529">
  <si>
    <t/>
  </si>
  <si>
    <t>РЗ</t>
  </si>
  <si>
    <t>ПР</t>
  </si>
  <si>
    <t>КЦСР</t>
  </si>
  <si>
    <t>КВР</t>
  </si>
  <si>
    <t>% исполнения</t>
  </si>
  <si>
    <t>ОБЩЕГОСУДАРСТВЕННЫЕ ВОПРОСЫ</t>
  </si>
  <si>
    <t>01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</si>
  <si>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</si>
  <si>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</si>
  <si>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Муниципальная программа "Муниципальное управление в сельском поселения Барвихинское Одинцовского муниципального района Московской области" на 2017-2021 годы</t>
  </si>
  <si>
    <t>0100000000</t>
  </si>
  <si>
    <t>Подпрограмма "Управление муниципальными финансами сельского поселения Барвихинское в 2017-2021 годах"</t>
  </si>
  <si>
    <t>0110000000</t>
  </si>
  <si>
    <t>Мероприятие 1. Обеспечение деятельности местного самоуправления сельского поселения Барвихинское</t>
  </si>
  <si>
    <t>0111100000</t>
  </si>
  <si>
    <t>Текущий ремонт</t>
  </si>
  <si>
    <t>0111124993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</si>
  <si>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</si>
  <si>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</si>
  <si>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</si>
  <si>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</si>
  <si>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редств</t>
  </si>
  <si>
    <t>0111124994</t>
  </si>
  <si>
    <t>Текущие расходы</t>
  </si>
  <si>
    <t>0111124999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</si>
  <si>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</si>
  <si>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</si>
  <si>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</si>
  <si>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</si>
  <si>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</si>
  <si>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</si>
  <si>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</si>
  <si>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</si>
  <si>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</si>
  <si>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</si>
  <si>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Мероприятие 4. Развитие муниципальной службы сельского поселения Барвихинское</t>
  </si>
  <si>
    <t>0111400000</t>
  </si>
  <si>
    <t>0111424999</t>
  </si>
  <si>
    <t>Мероприятие 1. Обеспечение передачи полномочий по формированию прогнознях показателей проекта бюджета, исполнению и контролю за исполнением бюджета поселения Администрации Одинцовского муниципального района</t>
  </si>
  <si>
    <t>0112100000</t>
  </si>
  <si>
    <t>0112128999</t>
  </si>
  <si>
    <t>Межбюджетные трансферты</t>
  </si>
  <si>
    <t>500</t>
  </si>
  <si>
    <t>Иные межбюджетные трансферты</t>
  </si>
  <si>
    <t>540</t>
  </si>
  <si>
    <t>Мероприятие 2. Обеспечение передачи полномочий Администрации Одинцовского муниципального района по вопросам потребительского рынка</t>
  </si>
  <si>
    <t>0112200000</t>
  </si>
  <si>
    <t>0112228999</t>
  </si>
  <si>
    <t>Мероприятие 2. Опубликование муниципальных правовых актов и официальной информации в газете  и размещение в сети Интернет на официальном сайте сельского поселения Барвихинское</t>
  </si>
  <si>
    <t>0114200000</t>
  </si>
  <si>
    <t>0114224999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</si>
  <si>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</si>
  <si>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</si>
  <si>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</si>
  <si>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</si>
  <si>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</si>
  <si>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</si>
  <si>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</si>
  <si>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</si>
  <si>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</si>
  <si>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0111128994</t>
  </si>
  <si>
    <t>0111128999</t>
  </si>
  <si>
    <t>Мероприятие 1. Проведение инвентаризации объектов, находящихся на территории поселения Барвихинское</t>
  </si>
  <si>
    <t>0113100000</t>
  </si>
  <si>
    <t>0113128999</t>
  </si>
  <si>
    <t>Мероприятие 1. Техническая поддержка и развитие официального сайта Администрации сельского поселения Барвихинское</t>
  </si>
  <si>
    <t>0114100000</t>
  </si>
  <si>
    <t>0114128999</t>
  </si>
  <si>
    <t>Муниципальная программа "Развитие объектов социальной инфраструктуры и сферы культуры в сельском поселении Барвихинское Одинцовского муниципального района Московской области" на 2017-2021 годы</t>
  </si>
  <si>
    <t>0200000000</t>
  </si>
  <si>
    <t>Задача 3. Увеличение участников культурно - массовых мероприятий на территории сельского поселения Барвихинское</t>
  </si>
  <si>
    <t>Мероприятие 1. Организация мероприятий, приуроченных к различным праздникам и памятным датам</t>
  </si>
  <si>
    <t>Муниципальная программа "Развитие физической культуры и спорта, формирование здорового образа жизни в сельском поселении Барвихинское Одинцовского муниципального района Московской области" на 2017-2021 годы</t>
  </si>
  <si>
    <t>Задача 1. Увеличение доли жителей сельского поселенияБарвихинское, вовлеченных в систематические занятия физической культурой и спортом</t>
  </si>
  <si>
    <t>Мероприятие 1. Проведение массовых, официальных физкультурных и спортивных мероприятий среди различных групп населения сельского поселения Барвихинское по видам спорта в соответствии с ежегодно утверждаемым Календарным планом физкультурных мероприятий и спортивных мероприятий</t>
  </si>
  <si>
    <t>Муниципальная программа "Развитие дорожно-транспортной системы в сельском поселении Барвихинское Одинцовского муниципального района Московской области" на 2017-2021 годы</t>
  </si>
  <si>
    <t>0400000000</t>
  </si>
  <si>
    <t>Задача 1. Ремонт объектов дорожного хозяйства сельского поселения Барвихинское</t>
  </si>
  <si>
    <t>0410000000</t>
  </si>
  <si>
    <t>Мероприятие 1. Ремонт внутриквартальных дорог местного значения</t>
  </si>
  <si>
    <t>0410100000</t>
  </si>
  <si>
    <t>0410128323</t>
  </si>
  <si>
    <t>Капитальный ремонт</t>
  </si>
  <si>
    <t>0410128326</t>
  </si>
  <si>
    <t>Муниципальная программа "Развитие жилищно-коммунального хозяйства в сельском поселении Барвихинское Одинцовского муниципального района Московской области" на 2017-2021 годы</t>
  </si>
  <si>
    <t>0500000000</t>
  </si>
  <si>
    <t>Задача 1. Организация муниципальной поддержки капитального ремонта общего имущества в многоквартирных домах на территории сельского поселения Барвихинское</t>
  </si>
  <si>
    <t>0510000000</t>
  </si>
  <si>
    <t>Задача 4. Организация благоустройства территории сельского поселения Барвихинское</t>
  </si>
  <si>
    <t>Мероприятие 3. Организация сбора и вывоза твердых бытовых отходов и мусора с территории сельского поселения Барвихинское, ликвидация стихийных свалок</t>
  </si>
  <si>
    <t>Задача 6. Содержание и ремонт инженерных систем коммунального хозяйства</t>
  </si>
  <si>
    <t>0560000000</t>
  </si>
  <si>
    <t>Мероприятие 1. Содержание и ремонт инженерных систем коммунального хозяйства</t>
  </si>
  <si>
    <t>0560100000</t>
  </si>
  <si>
    <t>0560128523</t>
  </si>
  <si>
    <t>0560128529</t>
  </si>
  <si>
    <t>9900000000</t>
  </si>
  <si>
    <t>9900028999</t>
  </si>
  <si>
    <t>НАЦИОНАЛЬНАЯ ОБОРОНА</t>
  </si>
  <si>
    <t>02</t>
  </si>
  <si>
    <t>Мобилизационная и вневойсковая подготовка</t>
  </si>
  <si>
    <t>03</t>
  </si>
  <si>
    <t>Мероприятие 3. Осуществление первичного воинского учета в сельском поселении Барвихинское</t>
  </si>
  <si>
    <t>0111300000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</si>
  <si>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</si>
  <si>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0111351180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</si>
  <si>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</si>
  <si>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</si>
  <si>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</si>
  <si>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Муниципальная программа "Безопасность в сельском поселении Барвихинское Одинцовского муниципального района Московской области" на 2017-2021 годы</t>
  </si>
  <si>
    <t>0600000000</t>
  </si>
  <si>
    <t>Задача 1. Поддержание необходимого уровня повышения квалификации (переподготовка) руководителей и специалистов в области ГО и ЧС органов местного самоуправления и организаций, населения сельского поселения Барвихинское</t>
  </si>
  <si>
    <t>0610000000</t>
  </si>
  <si>
    <t>Мероприятие 2. Оборудование учебно - консультационного пункта посления в соответствии с установленными требованиями</t>
  </si>
  <si>
    <t>0610200000</t>
  </si>
  <si>
    <t>Увеличение стоимости основных средств</t>
  </si>
  <si>
    <t>0610228724</t>
  </si>
  <si>
    <t>Задача 2. Увеличение (поддержание на необходимом уровне) запасов резервов материальных ресурсов для ликвидации чрезвычайных ситуаций</t>
  </si>
  <si>
    <t>0620000000</t>
  </si>
  <si>
    <t>Мероприятие 1. Приобретение материальных средств для освежения резервов материальных ресурсов для ликвидации чрезвычайных ситуаций для сельского поселения Барвихинское</t>
  </si>
  <si>
    <t>0620100000</t>
  </si>
  <si>
    <t>0630000000</t>
  </si>
  <si>
    <t>0630100000</t>
  </si>
  <si>
    <t>0630128729</t>
  </si>
  <si>
    <t>Задача 4. Увеличение количества населения сельского поселения Барвихинское, вовлеченного в добровольные пожарные дружины</t>
  </si>
  <si>
    <t>Мероприятие 2. Обучение населения сельского поселения Барвихинское, прежде всего детей, плаванию и приемам спасения на воде</t>
  </si>
  <si>
    <t>Мероприятие 3. Изготовление и установка знаков безопасности на водных объектах</t>
  </si>
  <si>
    <t>Другие вопросы в области национальной безопасности и правоохранительной деятельности</t>
  </si>
  <si>
    <t>14</t>
  </si>
  <si>
    <t>Мероприятие 1. Внедрение современных средств видеонаблюдения с целью антитеррористической защищенности мест массового пребывания людей и социальных объектов</t>
  </si>
  <si>
    <t>Мероприятие 4. Создание условий для деятельности добровольных формирований населения по охране общественного порядка</t>
  </si>
  <si>
    <t>Социальное обеспечение и иные выплаты населению</t>
  </si>
  <si>
    <t>300</t>
  </si>
  <si>
    <t>Мероприятие 5. Обслуживание ситуационного центра Администрации сельского поселения Барвихинское. Содержание помещения</t>
  </si>
  <si>
    <t>НАЦИОНАЛЬНАЯ ЭКОНОМИКА</t>
  </si>
  <si>
    <t>Водные ресурсы</t>
  </si>
  <si>
    <t>06</t>
  </si>
  <si>
    <t>Задача 3. Модернизация инфраструктуры коммунального хозяйства сельского поселения Барвихинское</t>
  </si>
  <si>
    <t>0530000000</t>
  </si>
  <si>
    <t>Мероприятие 2. Реконструкция инженерных и гидротехнических сооружений, оформление в собственность и содержание объектов</t>
  </si>
  <si>
    <t>0530200000</t>
  </si>
  <si>
    <t>Строительство (реконструкция)</t>
  </si>
  <si>
    <t>0530228997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</si>
  <si>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</si>
  <si>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</si>
  <si>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</si>
  <si>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</si>
  <si>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Дорожное хозяйство</t>
  </si>
  <si>
    <t>Задача 2. Развитие сети объектов дорожного хозяйства на территории сельского поселения Барвихинское</t>
  </si>
  <si>
    <t>0420000000</t>
  </si>
  <si>
    <t>Мероприятие 3. Приобретение, установка, ремонт и содержание элементов обустройства дорог. Разработка и утверждение схем дорожного движения в населенных пунктах сельского поселения Барвихинское</t>
  </si>
  <si>
    <t>0420300000</t>
  </si>
  <si>
    <t>0420328329</t>
  </si>
  <si>
    <t>Другие вопросы в области национальной экономики</t>
  </si>
  <si>
    <t>12</t>
  </si>
  <si>
    <t>Мероприятие 1. Топографо-геодезические работы, землеустроительные работы межевание земельных участков на территории сельского поселения Барвихинское</t>
  </si>
  <si>
    <t>0115100000</t>
  </si>
  <si>
    <t>0115128999</t>
  </si>
  <si>
    <t>Мероприятие 2. Техническая поддержка и развитие программного комплекса ИСОГД "МунГИС "Барвихинское"</t>
  </si>
  <si>
    <t>0115200000</t>
  </si>
  <si>
    <t>0115228999</t>
  </si>
  <si>
    <t>ЖИЛИЩНО-КОММУНАЛЬНОЕ ХОЗЯЙСТВО</t>
  </si>
  <si>
    <t>05</t>
  </si>
  <si>
    <t>Жилищное хозяйство</t>
  </si>
  <si>
    <t>Подпрограмма "Социальная поддержка населения сельского поселения Барвихинское" на 2017 - 2021 годы</t>
  </si>
  <si>
    <t>0120000000</t>
  </si>
  <si>
    <t>Мероприятие 1. Предоставление муниципальных льгот в виде скидок по оплате жилищно - коммунальных услуг</t>
  </si>
  <si>
    <t>0122100000</t>
  </si>
  <si>
    <t>0122128499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</si>
  <si>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</si>
  <si>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</si>
  <si>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</si>
  <si>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</si>
  <si>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</si>
  <si>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</si>
  <si>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2. Повышение качества проживания, развитие жилищных отношений в сельском поселении Барвихинское</t>
  </si>
  <si>
    <t>0520000000</t>
  </si>
  <si>
    <t>Мероприятие 1. Организация муниципального жилищного контроля. Реализация мероприятий по расселению граждан из ветхого и аварийного жилого фонда</t>
  </si>
  <si>
    <t>0520100000</t>
  </si>
  <si>
    <t>0520128999</t>
  </si>
  <si>
    <t>Мероприятие 2. Выявление ветхого и аварийного жилья, организация нового жилищного строительства</t>
  </si>
  <si>
    <t>0520200000</t>
  </si>
  <si>
    <t>0520228599</t>
  </si>
  <si>
    <t>Мероприятие 6. Содержание и оплата услугг за жилищно-коммунальные услуги за жилые помещения, находящиеся в муниципальной собственности</t>
  </si>
  <si>
    <t>0520600000</t>
  </si>
  <si>
    <t>0520628999</t>
  </si>
  <si>
    <t>Коммунальное хозяйство</t>
  </si>
  <si>
    <t>Мероприятие 5. Оснащение приборами учета жилых помещений, находящихся в муниципальной собственности</t>
  </si>
  <si>
    <t>0520500000</t>
  </si>
  <si>
    <t>0520528599</t>
  </si>
  <si>
    <t>Мероприятие 1. Проектирование, строительство и модернизация объектов водопроводно-канализационного хозяйства на территории сельского поселения Барвихинское</t>
  </si>
  <si>
    <t>0530100000</t>
  </si>
  <si>
    <t>Строительство и реконструкция</t>
  </si>
  <si>
    <t>0530128527</t>
  </si>
  <si>
    <t>0530128529</t>
  </si>
  <si>
    <t>Благоустройство</t>
  </si>
  <si>
    <t>Мероприятие 9. Проведение противоклещевых акарицидных обработок территории сельского поселения Барвихинское</t>
  </si>
  <si>
    <t>Оплата труда и начисления на выплаты по оплате труда</t>
  </si>
  <si>
    <t>Субсидии бюджетным учреждениям</t>
  </si>
  <si>
    <t>610</t>
  </si>
  <si>
    <t>Задача 7.  Развитие и содержание МКУ ЖКХ Барвихинское</t>
  </si>
  <si>
    <t>Мероприятие 1. Обеспечение деятельности МКУ ЖКХ СП Барвихинское</t>
  </si>
  <si>
    <t>Расходы на выплаты персоналу казенных учреждений</t>
  </si>
  <si>
    <t>110</t>
  </si>
  <si>
    <t>Содержание дорог и объектов ЖКХ</t>
  </si>
  <si>
    <t>Увеличение стоимости основных средста</t>
  </si>
  <si>
    <t>ОБРАЗОВАНИЕ</t>
  </si>
  <si>
    <t>07</t>
  </si>
  <si>
    <t>Дошкольное образование</t>
  </si>
  <si>
    <t>Мероприятие 5. Предоставление из бюджета поселения в бюджет района межбюджетных трансфертов на целевое финансирование программ Одинцовского муниципального района</t>
  </si>
  <si>
    <t>0111500000</t>
  </si>
  <si>
    <t>0111528999</t>
  </si>
  <si>
    <t>Общее образование</t>
  </si>
  <si>
    <t>Молодежная политика</t>
  </si>
  <si>
    <t>КУЛЬТУРА, КИНЕМАТОГРАФИЯ</t>
  </si>
  <si>
    <t>08</t>
  </si>
  <si>
    <t>Культура</t>
  </si>
  <si>
    <t>Задача 1. Развитие и содержание домов культуры на территории сельского поселения Барвихинское</t>
  </si>
  <si>
    <t>0210000000</t>
  </si>
  <si>
    <t xml:space="preserve">Мероприятие 1. Организация капитального и текущего ремонта </t>
  </si>
  <si>
    <t>0210100000</t>
  </si>
  <si>
    <t>0210121893</t>
  </si>
  <si>
    <t>Мероприятие 2. Развитие материально - технической базы домов культуры</t>
  </si>
  <si>
    <t>Мероприятие 4. Переподключение к линиям электроснабжения в филиале МБУК КЦ "Барвиха" в д.Подушкино и в д.Шульгино</t>
  </si>
  <si>
    <t>Мероприятие 5. Обеспечение предоставления населению сельского поселения Барвихинское муниципальных услуг в сфере культуры</t>
  </si>
  <si>
    <t>Мероприятие 6. Курсы повышения квалификации и специальная оценка условий труда сотрудников МБУК КЦ "Барвиха"</t>
  </si>
  <si>
    <t>Задача 2. Увеличение охвата библиотечным обслуживанием населения сельского поселения Барвихинское</t>
  </si>
  <si>
    <t>Мероприятие 3. Организация библиотечного обслуживания населения, комплектование и обеспечение сохранности библиотечных фондов библиотек поселения</t>
  </si>
  <si>
    <t>Субсидия МО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"Культура Подмосковья"</t>
  </si>
  <si>
    <t>Cофинансирование субсидии на повышение заработной платы работникам муниципальных учреждений в сфере культуры за счет средств бюджета Одинцовского муниципального района</t>
  </si>
  <si>
    <t>Задача 4. Сохранение, использование и популяризация объектов культурного наследия местного значения сельского поселения Барвихинское</t>
  </si>
  <si>
    <t>Мероприятие 2. Реконструкция и ремонт памятников участникам ВОВ - жителям СП Барвихинское в д.Жуковка и д.Рождественно</t>
  </si>
  <si>
    <t>СОЦИАЛЬНАЯ ПОЛИТИКА</t>
  </si>
  <si>
    <t>10</t>
  </si>
  <si>
    <t>Пенсионное обеспечение</t>
  </si>
  <si>
    <t>Мероприятие 2. Выплата муниципальных пенсий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</si>
  <si>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</si>
  <si>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</si>
  <si>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</si>
  <si>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Оказание материальной и адресной помощи отдельным категориям жителей сельского поселения Барвихинское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</si>
  <si>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</si>
  <si>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</si>
  <si>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</si>
  <si>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</si>
  <si>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Субсидии автономным учреждениям</t>
  </si>
  <si>
    <t>620</t>
  </si>
  <si>
    <t>Мероприятие 2. Организация пропаганды физической культуры и занятий спортом</t>
  </si>
  <si>
    <t>Задача 2. Увеличение доли жителей, занимающихся в муниципальных спортивных учреждениях</t>
  </si>
  <si>
    <t>Мероприятие 1. Организация участия команд (отдельных спортсменов), тренеров и представителей сельского поселения Барвихинское в муниципальных, межмуниципальных, региональных, межрегиональных, всероссийских, международных спортивных мероприятиях</t>
  </si>
  <si>
    <t>Мероприятие 2. Организация занятий жителей сп Барвихинское физической культурой и спортом в муниципальных учреждениях спорта</t>
  </si>
  <si>
    <t>Мероприятие 3. Обеспечение содержания имущества в муниципальных учреждениях спорта, приобретение инвентаря, мебели, оргтехники</t>
  </si>
  <si>
    <t>Мероприятие 4. Развитие материально-технической базы</t>
  </si>
  <si>
    <t>Задача 3. Увеличение количества спортивных комплексов, плоскостных спортивных сооружений на территории сельского поселения Барвихинское</t>
  </si>
  <si>
    <t>МЕЖДБЮДЖЕТНЫЕ ТРАНСФЕРТЫ 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</si>
  <si>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</si>
  <si>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Субсидии, подлежащие предоставлению в бюджет Московской области (возврат)</t>
  </si>
  <si>
    <t>Субсидии</t>
  </si>
  <si>
    <t>520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</si>
  <si>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</si>
  <si>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образования, Председатель Совета Депутатов</t>
  </si>
  <si>
    <t>9100000000</t>
  </si>
  <si>
    <t>9100024999</t>
  </si>
  <si>
    <t>Функционирование законодательных (представительных) органов государственной  власти и муниципальных образований</t>
  </si>
  <si>
    <t>Депутаты представительного органа муниципального образования</t>
  </si>
  <si>
    <t>9200000000</t>
  </si>
  <si>
    <t>9200024999</t>
  </si>
  <si>
    <t>Текущие расходы по представительному органу муниципального образования</t>
  </si>
  <si>
    <t>9300000000</t>
  </si>
  <si>
    <t>9300024999</t>
  </si>
  <si>
    <t>Иные межбюджетные трансферты на выполнение переданных полномочий Контрольно-ревизионной комиссии Одинцовского муниципального района</t>
  </si>
  <si>
    <t>9400000000</t>
  </si>
  <si>
    <t>9400028999</t>
  </si>
  <si>
    <t>Итого:</t>
  </si>
  <si>
    <t>Дополнительный план</t>
  </si>
  <si>
    <t>Утверждено по бюджету</t>
  </si>
  <si>
    <t>Перемещение бюджетных средств</t>
  </si>
  <si>
    <t>к проекту решения Совета депутатов</t>
  </si>
  <si>
    <t>(тыс.руб.)</t>
  </si>
  <si>
    <t xml:space="preserve">Наименование </t>
  </si>
  <si>
    <t>000</t>
  </si>
  <si>
    <t>0000000000</t>
  </si>
  <si>
    <t>Приложение № 2</t>
  </si>
  <si>
    <t>от_________________2019 г. №_______</t>
  </si>
  <si>
    <t>Мероприятие 5. Межбюджетные трансферты на целевое финансирование муниципальной программы Одинцовского муниципального района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центра"</t>
  </si>
  <si>
    <t>0111700000</t>
  </si>
  <si>
    <t>0111728999</t>
  </si>
  <si>
    <t>Мероприятие 3. Мониторинг, сбор, анализ и обработка активностей в социальных медиа</t>
  </si>
  <si>
    <t>01 1 43 00000</t>
  </si>
  <si>
    <t>01 1 43 28999</t>
  </si>
  <si>
    <t>01 2 00 00000</t>
  </si>
  <si>
    <t>01 2 11 00000</t>
  </si>
  <si>
    <t>01 2 11 28999</t>
  </si>
  <si>
    <t>05 0 00 00000</t>
  </si>
  <si>
    <t>05 4 00 00000</t>
  </si>
  <si>
    <t>05 4 03 00000</t>
  </si>
  <si>
    <t>05 4 03 28349</t>
  </si>
  <si>
    <t>05 6 00 00000</t>
  </si>
  <si>
    <t>05 6 01 00000</t>
  </si>
  <si>
    <t>05 6 01 28529</t>
  </si>
  <si>
    <t>Муниципальная программа 7. " Формирование комфортной городской среды в сельском поселении Барвихинское Одинцовского муниципального района Московской области" на 2018 - 2022 годы</t>
  </si>
  <si>
    <t>07 0 00 00000</t>
  </si>
  <si>
    <t>Задача 1. Создание условий для обеспечения комфортного проживания жителей многоквартирных домов на территории сельского поселения Барвихинское</t>
  </si>
  <si>
    <t>07 1 00 00000</t>
  </si>
  <si>
    <t>Мероприятие 1. Финансовая поддержка осуществления работ по капитальному ремонту общего имущества в многоквартирных домах на территории сельского поселения Барвихинское"</t>
  </si>
  <si>
    <t>07 1 01 00000</t>
  </si>
  <si>
    <t>07 1 01 28619</t>
  </si>
  <si>
    <t>Задача 3. Формирование комфортной городской средя на территории сельского поселения Барвихинское</t>
  </si>
  <si>
    <t>07 3 00 00000</t>
  </si>
  <si>
    <t>Мероприятие 1. Обустройство и содержание детских и игровых площадок</t>
  </si>
  <si>
    <t>07 3 01 00000</t>
  </si>
  <si>
    <t>07 3 01 28399</t>
  </si>
  <si>
    <t>Иные непрограммные расходы</t>
  </si>
  <si>
    <t>99 0 00 00000</t>
  </si>
  <si>
    <t>99 0 00 28999</t>
  </si>
  <si>
    <t>0620118729</t>
  </si>
  <si>
    <t>Задача 3. Развитие и совершенствование системы оповещения и информирования населения сельского поселения Барвихинское</t>
  </si>
  <si>
    <t>Мероприятие 1. Эксплуатационно-техническое обслуживание и текущий ремонт Местной сиситемы оповещения населения сельского поселения Барвихинское</t>
  </si>
  <si>
    <t>Мероприятие 2. Оборудование населенных пунктов сельского поселения Барвихинское пунктами оповещения</t>
  </si>
  <si>
    <t>06 3 02 00000</t>
  </si>
  <si>
    <t>06 3 02 28724</t>
  </si>
  <si>
    <t>Задача 6. Снижение количества утонувших и пострадавших людей на водных объектах сельского поселения Барвихинское</t>
  </si>
  <si>
    <t>06 6 00 00000</t>
  </si>
  <si>
    <t>06 6 02 00000</t>
  </si>
  <si>
    <t>06 6 02 28739</t>
  </si>
  <si>
    <t>06 6 03 00000</t>
  </si>
  <si>
    <t>06 6 03 18734</t>
  </si>
  <si>
    <t>06 0 00 00000</t>
  </si>
  <si>
    <t>06 4 00 00000</t>
  </si>
  <si>
    <t>Мероприятие 3. Личное страхование добровольных пожарных на период исполнения ими обязанностей добровольного пожарного</t>
  </si>
  <si>
    <t>06 4 03 00000</t>
  </si>
  <si>
    <t>06 4 03 28749</t>
  </si>
  <si>
    <t>Задача 5. Снижение количества пожаров, произошедших на территории сельского поселения Барвихинское Одинцовского муниципального района</t>
  </si>
  <si>
    <t>06 5 00 00000</t>
  </si>
  <si>
    <t>Мероприятие 3. Создание (поддержание в надлежащем состоянии) подъездных путей к источникам противопожарного водоснабжения</t>
  </si>
  <si>
    <t>06 5 03 00000</t>
  </si>
  <si>
    <t>06 5 03 28749</t>
  </si>
  <si>
    <t>Мероприятие 4. Обеспечение указателями (знаками с надписями "Пожарный гидрант") мест расположения пожарных гидрантов</t>
  </si>
  <si>
    <t>06 5 04 00000</t>
  </si>
  <si>
    <t>06 5 04 28744</t>
  </si>
  <si>
    <t>Мероприятие 7. Приобретение первичных средств тушения пожаров и противопожарного инвентаря для оснащения территорий общего пользования</t>
  </si>
  <si>
    <t>06 5 07 00000</t>
  </si>
  <si>
    <t>06 5 07 28744</t>
  </si>
  <si>
    <t>Задача 8. Установка систем видеонаблюдения (видеокамер и мониторов) в местах массового пребывания людей</t>
  </si>
  <si>
    <t>06 8 00 00000</t>
  </si>
  <si>
    <t>06 8 01 00000</t>
  </si>
  <si>
    <t>06 8 01 28759</t>
  </si>
  <si>
    <t>Мероприятие 2. Техническое обслуживание и организация каналов связи систем видеонаблюдения</t>
  </si>
  <si>
    <t>06 8 02 00000</t>
  </si>
  <si>
    <t>06 8 02 28759</t>
  </si>
  <si>
    <t>Задача 9. Повышение степени антитеррористической защищенности социально значимых объектов и мест массового пребывания людей</t>
  </si>
  <si>
    <t>06 9 00 00000</t>
  </si>
  <si>
    <t>Мероприятие 1. Обеспечение антитеррористической защищенности при проведении массовых публичных мероприятий</t>
  </si>
  <si>
    <t>06 9 01 00000</t>
  </si>
  <si>
    <t>06 9 01 28764</t>
  </si>
  <si>
    <t>Задача 10. Увеличение количества пропагандистских мероприятий среди населения в целях профилактики терроризма</t>
  </si>
  <si>
    <t>06 Б 00 00000</t>
  </si>
  <si>
    <t>Задача 1. Организация подготовки и проведения работ по информационно-пропагандистскому сопровождению антитеррористической деятельности</t>
  </si>
  <si>
    <t>06 Б 01 00000</t>
  </si>
  <si>
    <t>06 Б 01 18769</t>
  </si>
  <si>
    <t>Задача 11. Снижение общего количества преступлений, совершенных на территории СП Барвихинское Одинцовского муниципального района</t>
  </si>
  <si>
    <t>06 Г 00 00000</t>
  </si>
  <si>
    <t>06 Г 04 00000</t>
  </si>
  <si>
    <t>06 Г 04 28779</t>
  </si>
  <si>
    <t>06 Г 05 00000</t>
  </si>
  <si>
    <t>06 Г 05 28799</t>
  </si>
  <si>
    <t>Задача 4. Создание условий для благоустройства территории сельского поселения Барвихинское</t>
  </si>
  <si>
    <t>07 4 00 00000</t>
  </si>
  <si>
    <t>Мероприятие 4. Содержание внутриквартальных дорог</t>
  </si>
  <si>
    <t>07 4 04 00000</t>
  </si>
  <si>
    <t>07 4 04 27323</t>
  </si>
  <si>
    <t>Мероприятие 3 Проектирование и строительство сетей и объектов электроснабжения многоквартирных домов в сельском поселении Барвихинское</t>
  </si>
  <si>
    <t>05 1 03 00000</t>
  </si>
  <si>
    <t>Строительство (реконструкция) объектов</t>
  </si>
  <si>
    <t>05 1 03 28597</t>
  </si>
  <si>
    <t>05 2 06 00000</t>
  </si>
  <si>
    <t>05 2 06 28999</t>
  </si>
  <si>
    <t>Мероприятие 8. Проведение аварийных ремонтных работ в МКД и жилых помещениях, находящихся в муниципальной собственности, расположенных на территории сп Барвихинское</t>
  </si>
  <si>
    <t>05 2 08 00000</t>
  </si>
  <si>
    <t>05 2 08 28596</t>
  </si>
  <si>
    <t>07 1 01 18619</t>
  </si>
  <si>
    <t>Мероприятие 2. Софинансирование работ по ремонту подъездов МКД в соответствии с региональной программой Московской области</t>
  </si>
  <si>
    <t>07 1 02 00000</t>
  </si>
  <si>
    <t>07 1 02 28999</t>
  </si>
  <si>
    <t>Иные МБТ на софинансирование мероприятий по ремонту подъездов (сельские поселения) - средства МО</t>
  </si>
  <si>
    <t>07 1 02 60950</t>
  </si>
  <si>
    <t>Софинансирование субсидии  МО на  ремонт подъездов многоквартирных домов ( средства бюджета района)</t>
  </si>
  <si>
    <t>07 1 02 S0950</t>
  </si>
  <si>
    <t>0530118529</t>
  </si>
  <si>
    <t>05 3 04 00000</t>
  </si>
  <si>
    <t>05 3 04 28527</t>
  </si>
  <si>
    <t>Мероприятие 4. Приобретение объектов водопроводно-канализационного хозяйства на территории сельского поселения Барвихинское, а также земельных участков, на которых они расположены на территории сельского поселения</t>
  </si>
  <si>
    <t>0560127529</t>
  </si>
  <si>
    <t>05 6 01 28526</t>
  </si>
  <si>
    <t>03 0 00 00000</t>
  </si>
  <si>
    <t>03 2 00 00000</t>
  </si>
  <si>
    <t>03 2 01 00000</t>
  </si>
  <si>
    <t>03 2 01 28999</t>
  </si>
  <si>
    <t>05 4 09 00000</t>
  </si>
  <si>
    <t>05 4 09 27399</t>
  </si>
  <si>
    <t>05 7 00 00000</t>
  </si>
  <si>
    <t>05 7 01 00000</t>
  </si>
  <si>
    <t>05 7 01 17339</t>
  </si>
  <si>
    <t>05 7 01 27329</t>
  </si>
  <si>
    <t>05 7 01 27339</t>
  </si>
  <si>
    <t>05 7 01 27359</t>
  </si>
  <si>
    <t>05 7 01 27393</t>
  </si>
  <si>
    <t>05 7 01 27394</t>
  </si>
  <si>
    <t>05 7 01 27399</t>
  </si>
  <si>
    <t>Задача 2. Формирование комфортной световой среды на территории сельского поселения Барвихинское</t>
  </si>
  <si>
    <t>07 2 00 00000</t>
  </si>
  <si>
    <t>Мероприятие 1. Организация, устройство, ремонт и содержание линиий уличного освещения мест общего пользования на территории сельского поселения Барвихинское</t>
  </si>
  <si>
    <t>07 2 01 00000</t>
  </si>
  <si>
    <t>07 2 01 28317</t>
  </si>
  <si>
    <t>07 2 01 28319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</si>
  <si>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</si>
  <si>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07 2 01 62630</t>
  </si>
  <si>
    <t>Софинансирование расходов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</si>
  <si>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07 2 01 S2630</t>
  </si>
  <si>
    <t>07 3 01 27359</t>
  </si>
  <si>
    <t>07 3 01 27393</t>
  </si>
  <si>
    <t>07 3 01 27394</t>
  </si>
  <si>
    <t>Мероприятие 2. Комплексное благоустройство дворовых территорий сельского поселения Барвихинское</t>
  </si>
  <si>
    <t>07 3 02 00000</t>
  </si>
  <si>
    <t>07 3 02 28394</t>
  </si>
  <si>
    <t>07 3 02 28399</t>
  </si>
  <si>
    <t>Мероприятие 1. Закупка техники для нужд благоустройства территории сельского поселения Барвихинское</t>
  </si>
  <si>
    <t>07 4 01 00000</t>
  </si>
  <si>
    <t>07 4 01 27354</t>
  </si>
  <si>
    <t>07 4 01 27399</t>
  </si>
  <si>
    <t>Расходы за счет субсидии из бюджета Московской области на приобретение техники для нужд благоустройства территорий муниципальных образований Московской области</t>
  </si>
  <si>
    <t>07 4 01 61360</t>
  </si>
  <si>
    <t>Софинансирование расходов на приобретение техники для нужд благоустройства территорий муниципальных образований Московской области</t>
  </si>
  <si>
    <t>07 4 01 S1360</t>
  </si>
  <si>
    <t>Мероприятие 2. Благоустройство и содержание мест отдыха населения, общественных мест сельского поселения Барвихинское</t>
  </si>
  <si>
    <t>07 4 02 00000</t>
  </si>
  <si>
    <t>07 4 02 27334</t>
  </si>
  <si>
    <t>07 4 02 27339</t>
  </si>
  <si>
    <t>07 4 02 27349</t>
  </si>
  <si>
    <t>07 4 02 27354</t>
  </si>
  <si>
    <t>07 4 02 27359</t>
  </si>
  <si>
    <t>07 4 04 27322</t>
  </si>
  <si>
    <t>07 4 04 27324</t>
  </si>
  <si>
    <t>07 4 04 27329</t>
  </si>
  <si>
    <t>07 4 04 27349</t>
  </si>
  <si>
    <t>03 1 00 00000</t>
  </si>
  <si>
    <t>03 1 02 00000</t>
  </si>
  <si>
    <t>03 1 02 21899</t>
  </si>
  <si>
    <t>02 1 01 21896</t>
  </si>
  <si>
    <t>02 1 02 00000</t>
  </si>
  <si>
    <t>02 1 02 21894</t>
  </si>
  <si>
    <t>02 1 04 00000</t>
  </si>
  <si>
    <t>02 1 04 28999</t>
  </si>
  <si>
    <t>02 1 05 00000</t>
  </si>
  <si>
    <t>02 1 05 21815</t>
  </si>
  <si>
    <t>02 1 05 21819</t>
  </si>
  <si>
    <t>02 1 05 21889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</si>
  <si>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</si>
  <si>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02 1 05 60440</t>
  </si>
  <si>
    <t>Расходы на повышение заработной платы работникам муниципальных учреждений в сфере культуры</t>
  </si>
  <si>
    <t>02 1 05 S0440</t>
  </si>
  <si>
    <t>02 1 06 00000</t>
  </si>
  <si>
    <t>02 1 06 21899</t>
  </si>
  <si>
    <t>Мероприятие 7. Обеспечение предоставления населению сельского поселения Барвихинское муниципальных услуг в сфере культуры и библиотечного обслуживания населения</t>
  </si>
  <si>
    <t>02 1 07 00000</t>
  </si>
  <si>
    <t>02 1 07 11815</t>
  </si>
  <si>
    <t>02 1 07 21815</t>
  </si>
  <si>
    <t>02 1 07 21819</t>
  </si>
  <si>
    <t>02 1 07 21889</t>
  </si>
  <si>
    <t>02 1 07 21893</t>
  </si>
  <si>
    <t>02 1 07 21894</t>
  </si>
  <si>
    <t>02 2 00 00000</t>
  </si>
  <si>
    <t>02 2 03 00000</t>
  </si>
  <si>
    <t>02 2 03 60440</t>
  </si>
  <si>
    <t>02 2 03 S0440</t>
  </si>
  <si>
    <t>02 3 00 00000</t>
  </si>
  <si>
    <t>02 3 01 00000</t>
  </si>
  <si>
    <t>02 3 01 21899</t>
  </si>
  <si>
    <t>02 4 00 00000</t>
  </si>
  <si>
    <t>02 4 02 00000</t>
  </si>
  <si>
    <t>02 4 02 28996</t>
  </si>
  <si>
    <t>01 0 00 00000</t>
  </si>
  <si>
    <t>01 1 00 00000</t>
  </si>
  <si>
    <t>01 1 12 00000</t>
  </si>
  <si>
    <t>01 1 12 28999</t>
  </si>
  <si>
    <t>Мероприятие 2 Дополнительные меры социальной поддержки участников и инвалидов Великой Отечественной Войны</t>
  </si>
  <si>
    <t>01 2 12 00000</t>
  </si>
  <si>
    <t>01 2 12 28993</t>
  </si>
  <si>
    <t>03 1 01 00000</t>
  </si>
  <si>
    <t>03 1 01 21899</t>
  </si>
  <si>
    <t>03 2 01 21819</t>
  </si>
  <si>
    <t>03 2 02 00000</t>
  </si>
  <si>
    <t>03 2 02 21815</t>
  </si>
  <si>
    <t>03 2 03 00000</t>
  </si>
  <si>
    <t>03 2 03 21819</t>
  </si>
  <si>
    <t>03 2 04 00000</t>
  </si>
  <si>
    <t>03 2 04 21894</t>
  </si>
  <si>
    <t>03 3 00 00000</t>
  </si>
  <si>
    <t>Мероприятие 2. Ремонт, реконструкция и модернизация спортивных объектов на территории поселения</t>
  </si>
  <si>
    <t>03 3 02 00000</t>
  </si>
  <si>
    <t>03 3 02 21893</t>
  </si>
  <si>
    <t>Задача 5. Обеспечение содержания имущества, принадлежащего на праве собственности</t>
  </si>
  <si>
    <t>03 5 00 00000</t>
  </si>
  <si>
    <t>Мероприятие 1. Обеспечение содержания имущества, принадлежащего на праве собственности Администрации СП Барвихинское</t>
  </si>
  <si>
    <t>03 5 01 00000</t>
  </si>
  <si>
    <t>03 5 01 28393</t>
  </si>
  <si>
    <t>03 5 01 28994</t>
  </si>
  <si>
    <t>03 5 01 28999</t>
  </si>
  <si>
    <t>99 0 00 Т9990</t>
  </si>
  <si>
    <t>Уточненный план на 2018 год</t>
  </si>
  <si>
    <t>Исполнено в 2018 году</t>
  </si>
  <si>
    <t>01 1 51 28999</t>
  </si>
  <si>
    <t>01 1 51 00000</t>
  </si>
  <si>
    <t>Задача 5. Разработка документов территориального планирования и градостроительного зонирования сельского поселения Барвихинское</t>
  </si>
  <si>
    <t>01 1 50 00000</t>
  </si>
  <si>
    <t>04 0 00 00000</t>
  </si>
  <si>
    <t>04 1 00 00000</t>
  </si>
  <si>
    <t>04 1 01 00000</t>
  </si>
  <si>
    <t>04 1 0128329</t>
  </si>
  <si>
    <t>96 0 00 00000</t>
  </si>
  <si>
    <t>96 0 00 28999</t>
  </si>
  <si>
    <t xml:space="preserve">
Расходы на выплаты персоналу казенных учреждений
</t>
  </si>
  <si>
    <t>0620118724</t>
  </si>
  <si>
    <t>05 4 03 28374</t>
  </si>
  <si>
    <t>Расходы бюджета сельского поселения Барвихинское Одинцовского муниципального района Московской области  по  разделам, подразделам, целевым статьям (муниципальным программам сельского поселения Барвихинское Одинцовского муниципального района Московской области и непрограммным направлениям деятельности), группам и подгруппам видов расходов  классификации расходов бюджетов Российской Федерации за 2018 год</t>
  </si>
  <si>
    <t>Одинцовского городского округа</t>
  </si>
  <si>
    <t>Московской области</t>
  </si>
  <si>
    <t>Заместитель руководителя Администрации Одинцовского муниципального района, начальник ФКУ</t>
  </si>
  <si>
    <t>Л.В. Тарасова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</si>
</sst>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;[Red]\-##,##0.00;0.00;@"/>
    <numFmt numFmtId="165" formatCode="#,##0.00000_ ;[Red]\-#,##0.00000\ "/>
    <numFmt numFmtId="166" formatCode="#,##0.00000\ ;[Red]\-#,##0.00000"/>
  </numFmts>
  <fonts count="11" x14ac:knownFonts="1"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Border="0"/>
  </cellStyleXfs>
  <cellXfs count="32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65" fontId="8" fillId="2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left" vertical="center" wrapText="1"/>
    </xf>
    <xf numFmtId="166" fontId="9" fillId="0" borderId="3" xfId="1" applyNumberFormat="1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 4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1"/>
  <sheetViews>
    <sheetView tabSelected="1" topLeftCell="B300" zoomScaleNormal="100" workbookViewId="0">
      <selection activeCell="N301" sqref="N301"/>
    </sheetView>
  </sheetViews>
  <sheetFormatPr defaultRowHeight="15" x14ac:dyDescent="0.25"/>
  <cols>
    <col min="1" max="1" width="54.85546875" customWidth="1"/>
    <col min="2" max="2" width="5.85546875" customWidth="1"/>
    <col min="3" max="3" width="6" customWidth="1"/>
    <col min="4" max="4" width="16" customWidth="1"/>
    <col min="5" max="5" width="7.7109375" customWidth="1"/>
    <col min="6" max="6" width="17.5703125" customWidth="1"/>
    <col min="7" max="8" width="18.7109375" customWidth="1"/>
    <col min="9" max="9" width="17.7109375" customWidth="1"/>
    <col min="10" max="10" width="18.7109375" customWidth="1"/>
    <col min="11" max="11" width="12.140625" customWidth="1"/>
    <col min="12" max="12" width="12.140625" bestFit="1" customWidth="1"/>
  </cols>
  <sheetData>
    <row r="1" spans="1:11" ht="19.899999999999999" customHeight="1" x14ac:dyDescent="0.3">
      <c r="A1" s="1" t="s">
        <v>0</v>
      </c>
      <c r="I1" s="27" t="s">
        <v>282</v>
      </c>
      <c r="J1" s="27"/>
      <c r="K1" s="27"/>
    </row>
    <row r="2" spans="1:11" ht="20.65" customHeight="1" x14ac:dyDescent="0.3">
      <c r="A2" s="4"/>
      <c r="B2" s="4"/>
      <c r="C2" s="4"/>
      <c r="D2" s="4"/>
      <c r="E2" s="4"/>
      <c r="F2" s="4"/>
      <c r="G2" s="4"/>
      <c r="H2" s="4"/>
      <c r="I2" s="27" t="s">
        <v>277</v>
      </c>
      <c r="J2" s="27"/>
      <c r="K2" s="27"/>
    </row>
    <row r="3" spans="1:11" ht="20.25" customHeight="1" x14ac:dyDescent="0.3">
      <c r="A3" s="4"/>
      <c r="B3" s="4"/>
      <c r="C3" s="4"/>
      <c r="D3" s="4"/>
      <c r="E3" s="4"/>
      <c r="F3" s="4"/>
      <c r="G3" s="4"/>
      <c r="H3" s="4"/>
      <c r="I3" s="27" t="s">
        <v>525</v>
      </c>
      <c r="J3" s="27"/>
      <c r="K3" s="27"/>
    </row>
    <row r="4" spans="1:11" ht="21.75" customHeight="1" x14ac:dyDescent="0.3">
      <c r="A4" s="4"/>
      <c r="B4" s="4"/>
      <c r="C4" s="4"/>
      <c r="D4" s="4"/>
      <c r="E4" s="4"/>
      <c r="F4" s="4"/>
      <c r="G4" s="4"/>
      <c r="H4" s="4"/>
      <c r="I4" s="27" t="s">
        <v>526</v>
      </c>
      <c r="J4" s="27"/>
      <c r="K4" s="27"/>
    </row>
    <row r="5" spans="1:11" ht="31.5" customHeight="1" x14ac:dyDescent="0.3">
      <c r="A5" s="2"/>
      <c r="B5" s="2"/>
      <c r="C5" s="2"/>
      <c r="D5" s="2"/>
      <c r="E5" s="2"/>
      <c r="F5" s="2"/>
      <c r="G5" s="2"/>
      <c r="H5" s="2"/>
      <c r="I5" s="31" t="s">
        <v>283</v>
      </c>
      <c r="J5" s="31"/>
      <c r="K5" s="31"/>
    </row>
    <row r="6" spans="1:11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36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26.75" customHeight="1" x14ac:dyDescent="0.25">
      <c r="A8" s="29" t="s">
        <v>524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37.5" customHeight="1" x14ac:dyDescent="0.35">
      <c r="A9" s="5"/>
      <c r="B9" s="5"/>
      <c r="C9" s="5"/>
      <c r="D9" s="5"/>
      <c r="E9" s="5"/>
      <c r="F9" s="5"/>
      <c r="G9" s="5"/>
      <c r="H9" s="5"/>
      <c r="I9" s="5"/>
      <c r="J9" s="30" t="s">
        <v>278</v>
      </c>
      <c r="K9" s="30"/>
    </row>
    <row r="10" spans="1:11" ht="45.75" customHeight="1" x14ac:dyDescent="0.25">
      <c r="A10" s="6" t="s">
        <v>279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275</v>
      </c>
      <c r="G10" s="6" t="s">
        <v>276</v>
      </c>
      <c r="H10" s="6" t="s">
        <v>274</v>
      </c>
      <c r="I10" s="6" t="s">
        <v>509</v>
      </c>
      <c r="J10" s="6" t="s">
        <v>510</v>
      </c>
      <c r="K10" s="6" t="s">
        <v>5</v>
      </c>
    </row>
    <row r="11" spans="1:11" ht="24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15.75" x14ac:dyDescent="0.25">
      <c r="A12" s="8" t="s">
        <v>6</v>
      </c>
      <c r="B12" s="9" t="s">
        <v>7</v>
      </c>
      <c r="C12" s="9" t="s">
        <v>0</v>
      </c>
      <c r="D12" s="9" t="s">
        <v>0</v>
      </c>
      <c r="E12" s="9" t="s">
        <v>0</v>
      </c>
      <c r="F12" s="10">
        <f>F13+F20+F33+F67+F72</f>
        <v>54037.24712</v>
      </c>
      <c r="G12" s="11">
        <f>G13+G20+G33+G67+G72</f>
        <v>9253.2548500000048</v>
      </c>
      <c r="H12" s="11">
        <v>0</v>
      </c>
      <c r="I12" s="10">
        <f>I13+I20+I33+I67+I72</f>
        <v>63290.501970000005</v>
      </c>
      <c r="J12" s="10">
        <f>J13+J20+J33+J67+J72</f>
        <v>59804.182269999998</v>
      </c>
      <c r="K12" s="12">
        <f>J12/I12*100</f>
        <v>94.491559410205753</v>
      </c>
    </row>
    <row r="13" spans="1:11" ht="31.5" x14ac:dyDescent="0.25">
      <c r="A13" s="13" t="s">
        <v>259</v>
      </c>
      <c r="B13" s="9" t="s">
        <v>7</v>
      </c>
      <c r="C13" s="9" t="s">
        <v>100</v>
      </c>
      <c r="D13" s="9" t="s">
        <v>0</v>
      </c>
      <c r="E13" s="9" t="s">
        <v>0</v>
      </c>
      <c r="F13" s="11">
        <v>1963.068</v>
      </c>
      <c r="G13" s="11">
        <f>G14</f>
        <v>-4.3799999999998818</v>
      </c>
      <c r="H13" s="11">
        <v>0</v>
      </c>
      <c r="I13" s="11">
        <v>1958.6880000000001</v>
      </c>
      <c r="J13" s="11">
        <v>1906.62797</v>
      </c>
      <c r="K13" s="12">
        <f t="shared" ref="K13:K27" si="0">J13/I13*100</f>
        <v>97.342096852587034</v>
      </c>
    </row>
    <row r="14" spans="1:11" ht="31.5" x14ac:dyDescent="0.25">
      <c r="A14" s="13" t="s">
        <v>260</v>
      </c>
      <c r="B14" s="9" t="s">
        <v>7</v>
      </c>
      <c r="C14" s="9" t="s">
        <v>100</v>
      </c>
      <c r="D14" s="9" t="s">
        <v>261</v>
      </c>
      <c r="E14" s="9" t="s">
        <v>0</v>
      </c>
      <c r="F14" s="11">
        <v>1963.068</v>
      </c>
      <c r="G14" s="11">
        <f>I14-F14</f>
        <v>-4.3799999999998818</v>
      </c>
      <c r="H14" s="11">
        <v>0</v>
      </c>
      <c r="I14" s="11">
        <v>1958.6880000000001</v>
      </c>
      <c r="J14" s="11">
        <v>1906.62797</v>
      </c>
      <c r="K14" s="12">
        <f t="shared" si="0"/>
        <v>97.342096852587034</v>
      </c>
    </row>
    <row r="15" spans="1:11" ht="15.75" x14ac:dyDescent="0.25">
      <c r="A15" s="13" t="s">
        <v>24</v>
      </c>
      <c r="B15" s="14" t="s">
        <v>7</v>
      </c>
      <c r="C15" s="14" t="s">
        <v>100</v>
      </c>
      <c r="D15" s="14" t="s">
        <v>262</v>
      </c>
      <c r="E15" s="14" t="s">
        <v>0</v>
      </c>
      <c r="F15" s="11">
        <v>1963.068</v>
      </c>
      <c r="G15" s="11">
        <f t="shared" ref="G15:G24" si="1">I15-F15</f>
        <v>-4.3799999999998818</v>
      </c>
      <c r="H15" s="11">
        <v>0</v>
      </c>
      <c r="I15" s="11">
        <v>1958.6880000000001</v>
      </c>
      <c r="J15" s="11">
        <v>1906.62797</v>
      </c>
      <c r="K15" s="12">
        <f t="shared" si="0"/>
        <v>97.342096852587034</v>
      </c>
    </row>
    <row r="16" spans="1:11" ht="78.75" x14ac:dyDescent="0.25">
      <c r="A16" s="8" t="s">
        <v>26</v>
      </c>
      <c r="B16" s="9" t="s">
        <v>7</v>
      </c>
      <c r="C16" s="9" t="s">
        <v>100</v>
      </c>
      <c r="D16" s="9" t="s">
        <v>262</v>
      </c>
      <c r="E16" s="9" t="s">
        <v>27</v>
      </c>
      <c r="F16" s="11">
        <v>1962.162</v>
      </c>
      <c r="G16" s="11">
        <f t="shared" si="1"/>
        <v>-4.3800000000001091</v>
      </c>
      <c r="H16" s="11">
        <v>0</v>
      </c>
      <c r="I16" s="11">
        <v>1957.7819999999999</v>
      </c>
      <c r="J16" s="11">
        <v>1905.722</v>
      </c>
      <c r="K16" s="12">
        <f t="shared" si="0"/>
        <v>97.340868390862724</v>
      </c>
    </row>
    <row r="17" spans="1:11" ht="31.5" x14ac:dyDescent="0.25">
      <c r="A17" s="8" t="s">
        <v>28</v>
      </c>
      <c r="B17" s="9" t="s">
        <v>7</v>
      </c>
      <c r="C17" s="9" t="s">
        <v>100</v>
      </c>
      <c r="D17" s="9" t="s">
        <v>262</v>
      </c>
      <c r="E17" s="9" t="s">
        <v>29</v>
      </c>
      <c r="F17" s="11">
        <v>1962.162</v>
      </c>
      <c r="G17" s="11">
        <f t="shared" si="1"/>
        <v>-4.3800000000001091</v>
      </c>
      <c r="H17" s="11">
        <v>0</v>
      </c>
      <c r="I17" s="11">
        <v>1957.7819999999999</v>
      </c>
      <c r="J17" s="11">
        <v>1905.722</v>
      </c>
      <c r="K17" s="12">
        <f t="shared" si="0"/>
        <v>97.340868390862724</v>
      </c>
    </row>
    <row r="18" spans="1:11" ht="15.75" x14ac:dyDescent="0.25">
      <c r="A18" s="8" t="s">
        <v>30</v>
      </c>
      <c r="B18" s="9" t="s">
        <v>7</v>
      </c>
      <c r="C18" s="9" t="s">
        <v>100</v>
      </c>
      <c r="D18" s="9" t="s">
        <v>262</v>
      </c>
      <c r="E18" s="9">
        <v>800</v>
      </c>
      <c r="F18" s="11">
        <v>0.90600000000000003</v>
      </c>
      <c r="G18" s="11">
        <f t="shared" si="1"/>
        <v>0</v>
      </c>
      <c r="H18" s="11">
        <v>0</v>
      </c>
      <c r="I18" s="11">
        <v>0.90600000000000003</v>
      </c>
      <c r="J18" s="11">
        <v>0.90597000000000005</v>
      </c>
      <c r="K18" s="12">
        <f t="shared" si="0"/>
        <v>99.996688741721869</v>
      </c>
    </row>
    <row r="19" spans="1:11" ht="15.75" x14ac:dyDescent="0.25">
      <c r="A19" s="8" t="s">
        <v>34</v>
      </c>
      <c r="B19" s="9" t="s">
        <v>7</v>
      </c>
      <c r="C19" s="9" t="s">
        <v>100</v>
      </c>
      <c r="D19" s="9" t="s">
        <v>262</v>
      </c>
      <c r="E19" s="9">
        <v>850</v>
      </c>
      <c r="F19" s="11">
        <v>0.90600000000000003</v>
      </c>
      <c r="G19" s="11">
        <f t="shared" ref="G19" si="2">I19-F19</f>
        <v>0</v>
      </c>
      <c r="H19" s="11">
        <v>0</v>
      </c>
      <c r="I19" s="11">
        <v>0.90600000000000003</v>
      </c>
      <c r="J19" s="11">
        <v>0.90597000000000005</v>
      </c>
      <c r="K19" s="12">
        <f t="shared" ref="K19" si="3">J19/I19*100</f>
        <v>99.996688741721869</v>
      </c>
    </row>
    <row r="20" spans="1:11" ht="47.25" x14ac:dyDescent="0.25">
      <c r="A20" s="8" t="s">
        <v>263</v>
      </c>
      <c r="B20" s="9" t="s">
        <v>7</v>
      </c>
      <c r="C20" s="9" t="s">
        <v>102</v>
      </c>
      <c r="D20" s="9" t="s">
        <v>0</v>
      </c>
      <c r="E20" s="9" t="s">
        <v>0</v>
      </c>
      <c r="F20" s="11">
        <v>2966.96902</v>
      </c>
      <c r="G20" s="11">
        <f>G21+G25</f>
        <v>4.38</v>
      </c>
      <c r="H20" s="11">
        <v>0</v>
      </c>
      <c r="I20" s="11">
        <v>2971.3490200000001</v>
      </c>
      <c r="J20" s="11">
        <v>2949.87419</v>
      </c>
      <c r="K20" s="12">
        <f t="shared" si="0"/>
        <v>99.277270025989736</v>
      </c>
    </row>
    <row r="21" spans="1:11" ht="31.5" x14ac:dyDescent="0.25">
      <c r="A21" s="8" t="s">
        <v>264</v>
      </c>
      <c r="B21" s="9" t="s">
        <v>7</v>
      </c>
      <c r="C21" s="9" t="s">
        <v>102</v>
      </c>
      <c r="D21" s="9" t="s">
        <v>265</v>
      </c>
      <c r="E21" s="9" t="s">
        <v>0</v>
      </c>
      <c r="F21" s="11">
        <v>1492.1350199999999</v>
      </c>
      <c r="G21" s="11">
        <f t="shared" si="1"/>
        <v>0</v>
      </c>
      <c r="H21" s="11">
        <v>0</v>
      </c>
      <c r="I21" s="11">
        <v>1492.1350199999999</v>
      </c>
      <c r="J21" s="11">
        <v>1472.6601900000001</v>
      </c>
      <c r="K21" s="12">
        <f t="shared" si="0"/>
        <v>98.694834600155701</v>
      </c>
    </row>
    <row r="22" spans="1:11" ht="15.75" x14ac:dyDescent="0.25">
      <c r="A22" s="8" t="s">
        <v>24</v>
      </c>
      <c r="B22" s="9" t="s">
        <v>7</v>
      </c>
      <c r="C22" s="9" t="s">
        <v>102</v>
      </c>
      <c r="D22" s="9" t="s">
        <v>266</v>
      </c>
      <c r="E22" s="9" t="s">
        <v>0</v>
      </c>
      <c r="F22" s="11">
        <v>1492.1350199999999</v>
      </c>
      <c r="G22" s="11">
        <f t="shared" si="1"/>
        <v>0</v>
      </c>
      <c r="H22" s="11">
        <v>0</v>
      </c>
      <c r="I22" s="11">
        <v>1492.1350199999999</v>
      </c>
      <c r="J22" s="11">
        <v>1472.6601900000001</v>
      </c>
      <c r="K22" s="12">
        <f t="shared" si="0"/>
        <v>98.694834600155701</v>
      </c>
    </row>
    <row r="23" spans="1:11" ht="78.75" x14ac:dyDescent="0.25">
      <c r="A23" s="8" t="s">
        <v>26</v>
      </c>
      <c r="B23" s="9" t="s">
        <v>7</v>
      </c>
      <c r="C23" s="9" t="s">
        <v>102</v>
      </c>
      <c r="D23" s="9" t="s">
        <v>266</v>
      </c>
      <c r="E23" s="9" t="s">
        <v>27</v>
      </c>
      <c r="F23" s="11">
        <v>1492.1350199999999</v>
      </c>
      <c r="G23" s="11">
        <f t="shared" si="1"/>
        <v>0</v>
      </c>
      <c r="H23" s="11">
        <v>0</v>
      </c>
      <c r="I23" s="11">
        <v>1492.1350199999999</v>
      </c>
      <c r="J23" s="11">
        <v>1472.6601900000001</v>
      </c>
      <c r="K23" s="12">
        <f t="shared" si="0"/>
        <v>98.694834600155701</v>
      </c>
    </row>
    <row r="24" spans="1:11" ht="31.5" x14ac:dyDescent="0.25">
      <c r="A24" s="8" t="s">
        <v>28</v>
      </c>
      <c r="B24" s="9" t="s">
        <v>7</v>
      </c>
      <c r="C24" s="9" t="s">
        <v>102</v>
      </c>
      <c r="D24" s="9" t="s">
        <v>266</v>
      </c>
      <c r="E24" s="9" t="s">
        <v>29</v>
      </c>
      <c r="F24" s="11">
        <v>1492.1350199999999</v>
      </c>
      <c r="G24" s="11">
        <f t="shared" si="1"/>
        <v>0</v>
      </c>
      <c r="H24" s="11">
        <v>0</v>
      </c>
      <c r="I24" s="11">
        <v>1492.1350199999999</v>
      </c>
      <c r="J24" s="11">
        <v>1472.6601900000001</v>
      </c>
      <c r="K24" s="12">
        <f t="shared" si="0"/>
        <v>98.694834600155701</v>
      </c>
    </row>
    <row r="25" spans="1:11" ht="31.5" x14ac:dyDescent="0.25">
      <c r="A25" s="8" t="s">
        <v>267</v>
      </c>
      <c r="B25" s="9" t="s">
        <v>7</v>
      </c>
      <c r="C25" s="9" t="s">
        <v>102</v>
      </c>
      <c r="D25" s="9" t="s">
        <v>268</v>
      </c>
      <c r="E25" s="9" t="s">
        <v>0</v>
      </c>
      <c r="F25" s="11">
        <v>2.6459999999999999</v>
      </c>
      <c r="G25" s="11">
        <f>G27</f>
        <v>4.38</v>
      </c>
      <c r="H25" s="11">
        <v>0</v>
      </c>
      <c r="I25" s="11">
        <v>7.0259999999999998</v>
      </c>
      <c r="J25" s="11">
        <v>7.0259999999999998</v>
      </c>
      <c r="K25" s="12">
        <f t="shared" si="0"/>
        <v>100</v>
      </c>
    </row>
    <row r="26" spans="1:11" ht="15.75" x14ac:dyDescent="0.25">
      <c r="A26" s="8" t="s">
        <v>30</v>
      </c>
      <c r="B26" s="9" t="s">
        <v>7</v>
      </c>
      <c r="C26" s="9" t="s">
        <v>102</v>
      </c>
      <c r="D26" s="9" t="s">
        <v>268</v>
      </c>
      <c r="E26" s="9" t="s">
        <v>0</v>
      </c>
      <c r="F26" s="11">
        <v>2.6459999999999999</v>
      </c>
      <c r="G26" s="11">
        <f>G28</f>
        <v>4.38</v>
      </c>
      <c r="H26" s="11">
        <v>0</v>
      </c>
      <c r="I26" s="11">
        <v>7.0259999999999998</v>
      </c>
      <c r="J26" s="11">
        <v>7.0259999999999998</v>
      </c>
      <c r="K26" s="12">
        <f t="shared" ref="K26" si="4">J26/I26*100</f>
        <v>100</v>
      </c>
    </row>
    <row r="27" spans="1:11" ht="15.75" x14ac:dyDescent="0.25">
      <c r="A27" s="8" t="s">
        <v>24</v>
      </c>
      <c r="B27" s="9" t="s">
        <v>7</v>
      </c>
      <c r="C27" s="9" t="s">
        <v>102</v>
      </c>
      <c r="D27" s="9" t="s">
        <v>269</v>
      </c>
      <c r="E27" s="9" t="s">
        <v>0</v>
      </c>
      <c r="F27" s="11">
        <v>2.6459999999999999</v>
      </c>
      <c r="G27" s="11">
        <f>G28</f>
        <v>4.38</v>
      </c>
      <c r="H27" s="11">
        <v>0</v>
      </c>
      <c r="I27" s="11">
        <v>7.0259999999999998</v>
      </c>
      <c r="J27" s="11">
        <v>7.0259999999999998</v>
      </c>
      <c r="K27" s="12">
        <f t="shared" si="0"/>
        <v>100</v>
      </c>
    </row>
    <row r="28" spans="1:11" ht="78.75" x14ac:dyDescent="0.25">
      <c r="A28" s="8" t="s">
        <v>26</v>
      </c>
      <c r="B28" s="9" t="s">
        <v>7</v>
      </c>
      <c r="C28" s="9" t="s">
        <v>102</v>
      </c>
      <c r="D28" s="9" t="s">
        <v>269</v>
      </c>
      <c r="E28" s="9">
        <v>850</v>
      </c>
      <c r="F28" s="11">
        <v>2.6459999999999999</v>
      </c>
      <c r="G28" s="11">
        <f>I28-F28</f>
        <v>4.38</v>
      </c>
      <c r="H28" s="11">
        <v>0</v>
      </c>
      <c r="I28" s="11">
        <v>7.0259999999999998</v>
      </c>
      <c r="J28" s="11">
        <v>7.0259999999999998</v>
      </c>
      <c r="K28" s="12">
        <f>J28/I28*100</f>
        <v>100</v>
      </c>
    </row>
    <row r="29" spans="1:11" ht="47.25" x14ac:dyDescent="0.25">
      <c r="A29" s="8" t="s">
        <v>270</v>
      </c>
      <c r="B29" s="9" t="s">
        <v>7</v>
      </c>
      <c r="C29" s="9" t="s">
        <v>102</v>
      </c>
      <c r="D29" s="9" t="s">
        <v>271</v>
      </c>
      <c r="E29" s="9" t="s">
        <v>0</v>
      </c>
      <c r="F29" s="11">
        <v>1472.1880000000001</v>
      </c>
      <c r="G29" s="11">
        <f t="shared" ref="G29:G32" si="5">I29-F29</f>
        <v>0</v>
      </c>
      <c r="H29" s="11">
        <v>0</v>
      </c>
      <c r="I29" s="11">
        <v>1472.1880000000001</v>
      </c>
      <c r="J29" s="11">
        <v>1472.1880000000001</v>
      </c>
      <c r="K29" s="12">
        <f t="shared" ref="K29:K32" si="6">J29/I29*100</f>
        <v>100</v>
      </c>
    </row>
    <row r="30" spans="1:11" ht="15.75" x14ac:dyDescent="0.25">
      <c r="A30" s="8" t="s">
        <v>24</v>
      </c>
      <c r="B30" s="9" t="s">
        <v>7</v>
      </c>
      <c r="C30" s="9" t="s">
        <v>102</v>
      </c>
      <c r="D30" s="9" t="s">
        <v>272</v>
      </c>
      <c r="E30" s="9" t="s">
        <v>0</v>
      </c>
      <c r="F30" s="11">
        <v>1472.1880000000001</v>
      </c>
      <c r="G30" s="11">
        <f t="shared" si="5"/>
        <v>0</v>
      </c>
      <c r="H30" s="11">
        <v>0</v>
      </c>
      <c r="I30" s="11">
        <v>1472.1880000000001</v>
      </c>
      <c r="J30" s="11">
        <v>1472.1880000000001</v>
      </c>
      <c r="K30" s="12">
        <f t="shared" si="6"/>
        <v>100</v>
      </c>
    </row>
    <row r="31" spans="1:11" ht="15.75" x14ac:dyDescent="0.25">
      <c r="A31" s="8" t="s">
        <v>42</v>
      </c>
      <c r="B31" s="9" t="s">
        <v>7</v>
      </c>
      <c r="C31" s="9" t="s">
        <v>102</v>
      </c>
      <c r="D31" s="9" t="s">
        <v>272</v>
      </c>
      <c r="E31" s="9" t="s">
        <v>43</v>
      </c>
      <c r="F31" s="11">
        <v>1472.1880000000001</v>
      </c>
      <c r="G31" s="11">
        <f t="shared" si="5"/>
        <v>0</v>
      </c>
      <c r="H31" s="11">
        <v>0</v>
      </c>
      <c r="I31" s="11">
        <v>1472.1880000000001</v>
      </c>
      <c r="J31" s="11">
        <v>1472.1880000000001</v>
      </c>
      <c r="K31" s="12">
        <f t="shared" si="6"/>
        <v>100</v>
      </c>
    </row>
    <row r="32" spans="1:11" ht="15.75" x14ac:dyDescent="0.25">
      <c r="A32" s="8" t="s">
        <v>44</v>
      </c>
      <c r="B32" s="9" t="s">
        <v>7</v>
      </c>
      <c r="C32" s="9" t="s">
        <v>102</v>
      </c>
      <c r="D32" s="9" t="s">
        <v>272</v>
      </c>
      <c r="E32" s="9" t="s">
        <v>45</v>
      </c>
      <c r="F32" s="11">
        <v>1472.1880000000001</v>
      </c>
      <c r="G32" s="11">
        <f t="shared" si="5"/>
        <v>0</v>
      </c>
      <c r="H32" s="11">
        <v>0</v>
      </c>
      <c r="I32" s="11">
        <v>1472.1880000000001</v>
      </c>
      <c r="J32" s="11">
        <v>1472.1880000000001</v>
      </c>
      <c r="K32" s="12">
        <f t="shared" si="6"/>
        <v>100</v>
      </c>
    </row>
    <row r="33" spans="1:11" ht="47.25" x14ac:dyDescent="0.25">
      <c r="A33" s="8" t="s">
        <v>8</v>
      </c>
      <c r="B33" s="9" t="s">
        <v>7</v>
      </c>
      <c r="C33" s="9" t="s">
        <v>9</v>
      </c>
      <c r="D33" s="9" t="s">
        <v>0</v>
      </c>
      <c r="E33" s="9" t="s">
        <v>0</v>
      </c>
      <c r="F33" s="11">
        <v>39201.758979999999</v>
      </c>
      <c r="G33" s="11">
        <f>G34</f>
        <v>-414.58251999999629</v>
      </c>
      <c r="H33" s="11">
        <v>0</v>
      </c>
      <c r="I33" s="11">
        <v>38787.176460000002</v>
      </c>
      <c r="J33" s="11">
        <v>37386.340080000002</v>
      </c>
      <c r="K33" s="12">
        <f t="shared" ref="K33:K70" si="7">J33/I33*100</f>
        <v>96.388403313026302</v>
      </c>
    </row>
    <row r="34" spans="1:11" ht="63" x14ac:dyDescent="0.25">
      <c r="A34" s="8" t="s">
        <v>10</v>
      </c>
      <c r="B34" s="9" t="s">
        <v>7</v>
      </c>
      <c r="C34" s="9" t="s">
        <v>9</v>
      </c>
      <c r="D34" s="9" t="s">
        <v>11</v>
      </c>
      <c r="E34" s="9" t="s">
        <v>0</v>
      </c>
      <c r="F34" s="11">
        <v>39201.758979999999</v>
      </c>
      <c r="G34" s="11">
        <f t="shared" ref="G34:G70" si="8">I34-F34</f>
        <v>-414.58251999999629</v>
      </c>
      <c r="H34" s="11">
        <v>0</v>
      </c>
      <c r="I34" s="11">
        <v>38787.176460000002</v>
      </c>
      <c r="J34" s="11">
        <v>37386.340080000002</v>
      </c>
      <c r="K34" s="12">
        <f t="shared" si="7"/>
        <v>96.388403313026302</v>
      </c>
    </row>
    <row r="35" spans="1:11" ht="47.25" x14ac:dyDescent="0.25">
      <c r="A35" s="8" t="s">
        <v>12</v>
      </c>
      <c r="B35" s="9" t="s">
        <v>7</v>
      </c>
      <c r="C35" s="9" t="s">
        <v>9</v>
      </c>
      <c r="D35" s="9" t="s">
        <v>13</v>
      </c>
      <c r="E35" s="9" t="s">
        <v>0</v>
      </c>
      <c r="F35" s="11">
        <v>39201.758979999999</v>
      </c>
      <c r="G35" s="11">
        <f>G36+G55+G59+G63</f>
        <v>-414.58251999999879</v>
      </c>
      <c r="H35" s="11">
        <v>0</v>
      </c>
      <c r="I35" s="11">
        <v>38787.176460000002</v>
      </c>
      <c r="J35" s="11">
        <v>37386.340080000002</v>
      </c>
      <c r="K35" s="12">
        <f t="shared" si="7"/>
        <v>96.388403313026302</v>
      </c>
    </row>
    <row r="36" spans="1:11" ht="31.5" x14ac:dyDescent="0.25">
      <c r="A36" s="8" t="s">
        <v>14</v>
      </c>
      <c r="B36" s="9" t="s">
        <v>7</v>
      </c>
      <c r="C36" s="9" t="s">
        <v>9</v>
      </c>
      <c r="D36" s="9" t="s">
        <v>15</v>
      </c>
      <c r="E36" s="9" t="s">
        <v>0</v>
      </c>
      <c r="F36" s="11">
        <v>35177.308980000002</v>
      </c>
      <c r="G36" s="11">
        <f>G37+G40+G43</f>
        <v>-408.59251999999879</v>
      </c>
      <c r="H36" s="11">
        <v>0</v>
      </c>
      <c r="I36" s="11">
        <v>34768.716460000003</v>
      </c>
      <c r="J36" s="11">
        <v>33467.828079999999</v>
      </c>
      <c r="K36" s="12">
        <f t="shared" si="7"/>
        <v>96.258451526398375</v>
      </c>
    </row>
    <row r="37" spans="1:11" ht="15.75" x14ac:dyDescent="0.25">
      <c r="A37" s="8" t="s">
        <v>16</v>
      </c>
      <c r="B37" s="9" t="s">
        <v>7</v>
      </c>
      <c r="C37" s="9" t="s">
        <v>9</v>
      </c>
      <c r="D37" s="9" t="s">
        <v>17</v>
      </c>
      <c r="E37" s="9" t="s">
        <v>0</v>
      </c>
      <c r="F37" s="11">
        <v>2783.9279999999999</v>
      </c>
      <c r="G37" s="11">
        <f t="shared" si="8"/>
        <v>-121.83574999999973</v>
      </c>
      <c r="H37" s="11">
        <v>0</v>
      </c>
      <c r="I37" s="11">
        <v>2662.0922500000001</v>
      </c>
      <c r="J37" s="11">
        <v>2508.03874</v>
      </c>
      <c r="K37" s="12">
        <f t="shared" si="7"/>
        <v>94.213066432990814</v>
      </c>
    </row>
    <row r="38" spans="1:11" ht="31.5" x14ac:dyDescent="0.25">
      <c r="A38" s="8" t="s">
        <v>18</v>
      </c>
      <c r="B38" s="9" t="s">
        <v>7</v>
      </c>
      <c r="C38" s="9" t="s">
        <v>9</v>
      </c>
      <c r="D38" s="9" t="s">
        <v>17</v>
      </c>
      <c r="E38" s="9" t="s">
        <v>19</v>
      </c>
      <c r="F38" s="11">
        <v>2783.9279999999999</v>
      </c>
      <c r="G38" s="11">
        <f t="shared" si="8"/>
        <v>-121.83574999999973</v>
      </c>
      <c r="H38" s="11">
        <v>0</v>
      </c>
      <c r="I38" s="11">
        <v>2662.0922500000001</v>
      </c>
      <c r="J38" s="11">
        <v>2508.03874</v>
      </c>
      <c r="K38" s="12">
        <f t="shared" si="7"/>
        <v>94.213066432990814</v>
      </c>
    </row>
    <row r="39" spans="1:11" ht="47.25" x14ac:dyDescent="0.25">
      <c r="A39" s="8" t="s">
        <v>20</v>
      </c>
      <c r="B39" s="9" t="s">
        <v>7</v>
      </c>
      <c r="C39" s="9" t="s">
        <v>9</v>
      </c>
      <c r="D39" s="9" t="s">
        <v>17</v>
      </c>
      <c r="E39" s="9" t="s">
        <v>21</v>
      </c>
      <c r="F39" s="11">
        <v>2783.9279999999999</v>
      </c>
      <c r="G39" s="11">
        <f t="shared" si="8"/>
        <v>-121.83574999999973</v>
      </c>
      <c r="H39" s="11">
        <v>0</v>
      </c>
      <c r="I39" s="11">
        <v>2662.0922500000001</v>
      </c>
      <c r="J39" s="11">
        <v>2508.03874</v>
      </c>
      <c r="K39" s="12">
        <f t="shared" si="7"/>
        <v>94.213066432990814</v>
      </c>
    </row>
    <row r="40" spans="1:11" ht="15.75" x14ac:dyDescent="0.25">
      <c r="A40" s="8" t="s">
        <v>22</v>
      </c>
      <c r="B40" s="9" t="s">
        <v>7</v>
      </c>
      <c r="C40" s="9" t="s">
        <v>9</v>
      </c>
      <c r="D40" s="9" t="s">
        <v>23</v>
      </c>
      <c r="E40" s="9" t="s">
        <v>0</v>
      </c>
      <c r="F40" s="11">
        <v>430.95499999999998</v>
      </c>
      <c r="G40" s="11">
        <f t="shared" si="8"/>
        <v>-321.73933</v>
      </c>
      <c r="H40" s="11">
        <v>0</v>
      </c>
      <c r="I40" s="11">
        <v>109.21567</v>
      </c>
      <c r="J40" s="11">
        <v>103.19967</v>
      </c>
      <c r="K40" s="12">
        <f t="shared" si="7"/>
        <v>94.491632931428242</v>
      </c>
    </row>
    <row r="41" spans="1:11" ht="31.5" x14ac:dyDescent="0.25">
      <c r="A41" s="8" t="s">
        <v>18</v>
      </c>
      <c r="B41" s="9" t="s">
        <v>7</v>
      </c>
      <c r="C41" s="9" t="s">
        <v>9</v>
      </c>
      <c r="D41" s="9" t="s">
        <v>23</v>
      </c>
      <c r="E41" s="9" t="s">
        <v>19</v>
      </c>
      <c r="F41" s="11">
        <v>430.95499999999998</v>
      </c>
      <c r="G41" s="11">
        <f t="shared" si="8"/>
        <v>-321.73933</v>
      </c>
      <c r="H41" s="11">
        <v>0</v>
      </c>
      <c r="I41" s="11">
        <v>109.21567</v>
      </c>
      <c r="J41" s="11">
        <v>103.19967</v>
      </c>
      <c r="K41" s="12">
        <f t="shared" si="7"/>
        <v>94.491632931428242</v>
      </c>
    </row>
    <row r="42" spans="1:11" ht="47.25" x14ac:dyDescent="0.25">
      <c r="A42" s="8" t="s">
        <v>20</v>
      </c>
      <c r="B42" s="9" t="s">
        <v>7</v>
      </c>
      <c r="C42" s="9" t="s">
        <v>9</v>
      </c>
      <c r="D42" s="9" t="s">
        <v>23</v>
      </c>
      <c r="E42" s="9" t="s">
        <v>21</v>
      </c>
      <c r="F42" s="11">
        <v>430.95499999999998</v>
      </c>
      <c r="G42" s="11">
        <f t="shared" si="8"/>
        <v>-321.73933</v>
      </c>
      <c r="H42" s="11">
        <v>0</v>
      </c>
      <c r="I42" s="11">
        <v>109.21567</v>
      </c>
      <c r="J42" s="11">
        <v>103.19967</v>
      </c>
      <c r="K42" s="12">
        <f t="shared" si="7"/>
        <v>94.491632931428242</v>
      </c>
    </row>
    <row r="43" spans="1:11" ht="15.75" x14ac:dyDescent="0.25">
      <c r="A43" s="8" t="s">
        <v>24</v>
      </c>
      <c r="B43" s="9" t="s">
        <v>7</v>
      </c>
      <c r="C43" s="9" t="s">
        <v>9</v>
      </c>
      <c r="D43" s="9" t="s">
        <v>25</v>
      </c>
      <c r="E43" s="9" t="s">
        <v>0</v>
      </c>
      <c r="F43" s="15">
        <v>31962.42598</v>
      </c>
      <c r="G43" s="11">
        <f>G44+G46+G48</f>
        <v>34.982560000000944</v>
      </c>
      <c r="H43" s="11">
        <v>0</v>
      </c>
      <c r="I43" s="11">
        <v>31997.40854</v>
      </c>
      <c r="J43" s="11">
        <v>30856.589670000001</v>
      </c>
      <c r="K43" s="12">
        <f t="shared" si="7"/>
        <v>96.434652298251393</v>
      </c>
    </row>
    <row r="44" spans="1:11" ht="78.75" x14ac:dyDescent="0.25">
      <c r="A44" s="8" t="s">
        <v>26</v>
      </c>
      <c r="B44" s="9" t="s">
        <v>7</v>
      </c>
      <c r="C44" s="9" t="s">
        <v>9</v>
      </c>
      <c r="D44" s="9" t="s">
        <v>25</v>
      </c>
      <c r="E44" s="9" t="s">
        <v>27</v>
      </c>
      <c r="F44" s="11">
        <v>22097.846880000001</v>
      </c>
      <c r="G44" s="11">
        <f t="shared" si="8"/>
        <v>0</v>
      </c>
      <c r="H44" s="11">
        <v>0</v>
      </c>
      <c r="I44" s="11">
        <v>22097.846880000001</v>
      </c>
      <c r="J44" s="11">
        <v>21788.811689999999</v>
      </c>
      <c r="K44" s="12">
        <f t="shared" si="7"/>
        <v>98.601514474789397</v>
      </c>
    </row>
    <row r="45" spans="1:11" ht="31.5" x14ac:dyDescent="0.25">
      <c r="A45" s="8" t="s">
        <v>28</v>
      </c>
      <c r="B45" s="9" t="s">
        <v>7</v>
      </c>
      <c r="C45" s="9" t="s">
        <v>9</v>
      </c>
      <c r="D45" s="9" t="s">
        <v>25</v>
      </c>
      <c r="E45" s="9" t="s">
        <v>29</v>
      </c>
      <c r="F45" s="11">
        <v>22097.846880000001</v>
      </c>
      <c r="G45" s="11">
        <f t="shared" si="8"/>
        <v>0</v>
      </c>
      <c r="H45" s="11">
        <v>0</v>
      </c>
      <c r="I45" s="11">
        <v>22097.846880000001</v>
      </c>
      <c r="J45" s="11">
        <v>21788.811689999999</v>
      </c>
      <c r="K45" s="12">
        <f t="shared" si="7"/>
        <v>98.601514474789397</v>
      </c>
    </row>
    <row r="46" spans="1:11" ht="31.5" x14ac:dyDescent="0.25">
      <c r="A46" s="8" t="s">
        <v>18</v>
      </c>
      <c r="B46" s="9" t="s">
        <v>7</v>
      </c>
      <c r="C46" s="9" t="s">
        <v>9</v>
      </c>
      <c r="D46" s="9" t="s">
        <v>25</v>
      </c>
      <c r="E46" s="9" t="s">
        <v>19</v>
      </c>
      <c r="F46" s="11">
        <v>9541.0165799999995</v>
      </c>
      <c r="G46" s="11">
        <f>I46-F46</f>
        <v>57.305550000000949</v>
      </c>
      <c r="H46" s="11">
        <v>0</v>
      </c>
      <c r="I46" s="11">
        <v>9598.3221300000005</v>
      </c>
      <c r="J46" s="11">
        <v>8882.3261199999997</v>
      </c>
      <c r="K46" s="12">
        <f t="shared" si="7"/>
        <v>92.540404455044055</v>
      </c>
    </row>
    <row r="47" spans="1:11" ht="47.25" x14ac:dyDescent="0.25">
      <c r="A47" s="8" t="s">
        <v>20</v>
      </c>
      <c r="B47" s="9" t="s">
        <v>7</v>
      </c>
      <c r="C47" s="9" t="s">
        <v>9</v>
      </c>
      <c r="D47" s="9" t="s">
        <v>25</v>
      </c>
      <c r="E47" s="9" t="s">
        <v>21</v>
      </c>
      <c r="F47" s="11">
        <v>9541.0165799999995</v>
      </c>
      <c r="G47" s="11">
        <f>I47-F47</f>
        <v>57.305550000000949</v>
      </c>
      <c r="H47" s="11">
        <v>0</v>
      </c>
      <c r="I47" s="11">
        <v>9598.3221300000005</v>
      </c>
      <c r="J47" s="11">
        <v>8882.3261199999997</v>
      </c>
      <c r="K47" s="12">
        <f t="shared" si="7"/>
        <v>92.540404455044055</v>
      </c>
    </row>
    <row r="48" spans="1:11" ht="15.75" x14ac:dyDescent="0.25">
      <c r="A48" s="8" t="s">
        <v>30</v>
      </c>
      <c r="B48" s="9" t="s">
        <v>7</v>
      </c>
      <c r="C48" s="9" t="s">
        <v>9</v>
      </c>
      <c r="D48" s="9" t="s">
        <v>25</v>
      </c>
      <c r="E48" s="9" t="s">
        <v>31</v>
      </c>
      <c r="F48" s="11">
        <v>323.56252000000001</v>
      </c>
      <c r="G48" s="11">
        <f>I48-F48</f>
        <v>-22.322990000000004</v>
      </c>
      <c r="H48" s="11">
        <v>0</v>
      </c>
      <c r="I48" s="11">
        <v>301.23953</v>
      </c>
      <c r="J48" s="11">
        <v>185.45186000000001</v>
      </c>
      <c r="K48" s="12">
        <f t="shared" si="7"/>
        <v>61.562923033374808</v>
      </c>
    </row>
    <row r="49" spans="1:11" ht="15.75" x14ac:dyDescent="0.25">
      <c r="A49" s="8" t="s">
        <v>32</v>
      </c>
      <c r="B49" s="9" t="s">
        <v>7</v>
      </c>
      <c r="C49" s="9" t="s">
        <v>9</v>
      </c>
      <c r="D49" s="9" t="s">
        <v>25</v>
      </c>
      <c r="E49" s="9" t="s">
        <v>33</v>
      </c>
      <c r="F49" s="11">
        <v>65.915639999999996</v>
      </c>
      <c r="G49" s="11">
        <f t="shared" si="8"/>
        <v>0</v>
      </c>
      <c r="H49" s="11">
        <v>0</v>
      </c>
      <c r="I49" s="11">
        <v>65.915639999999996</v>
      </c>
      <c r="J49" s="11">
        <v>65.915639999999996</v>
      </c>
      <c r="K49" s="12">
        <f t="shared" si="7"/>
        <v>100</v>
      </c>
    </row>
    <row r="50" spans="1:11" ht="15.75" x14ac:dyDescent="0.25">
      <c r="A50" s="8" t="s">
        <v>34</v>
      </c>
      <c r="B50" s="9" t="s">
        <v>7</v>
      </c>
      <c r="C50" s="9" t="s">
        <v>9</v>
      </c>
      <c r="D50" s="9" t="s">
        <v>25</v>
      </c>
      <c r="E50" s="9" t="s">
        <v>35</v>
      </c>
      <c r="F50" s="11">
        <v>257.64688000000001</v>
      </c>
      <c r="G50" s="11">
        <f t="shared" si="8"/>
        <v>-22.322990000000004</v>
      </c>
      <c r="H50" s="11">
        <v>0</v>
      </c>
      <c r="I50" s="11">
        <v>235.32389000000001</v>
      </c>
      <c r="J50" s="11">
        <v>119.53622</v>
      </c>
      <c r="K50" s="12">
        <f t="shared" si="7"/>
        <v>50.796466096153694</v>
      </c>
    </row>
    <row r="51" spans="1:11" ht="31.5" x14ac:dyDescent="0.25">
      <c r="A51" s="8" t="s">
        <v>36</v>
      </c>
      <c r="B51" s="9" t="s">
        <v>7</v>
      </c>
      <c r="C51" s="9" t="s">
        <v>9</v>
      </c>
      <c r="D51" s="9" t="s">
        <v>37</v>
      </c>
      <c r="E51" s="9" t="s">
        <v>0</v>
      </c>
      <c r="F51" s="11">
        <v>115.5</v>
      </c>
      <c r="G51" s="11">
        <f t="shared" si="8"/>
        <v>0</v>
      </c>
      <c r="H51" s="11">
        <v>0</v>
      </c>
      <c r="I51" s="11">
        <v>115.5</v>
      </c>
      <c r="J51" s="11">
        <v>18</v>
      </c>
      <c r="K51" s="12">
        <f t="shared" si="7"/>
        <v>15.584415584415584</v>
      </c>
    </row>
    <row r="52" spans="1:11" ht="15.75" x14ac:dyDescent="0.25">
      <c r="A52" s="8" t="s">
        <v>24</v>
      </c>
      <c r="B52" s="9" t="s">
        <v>7</v>
      </c>
      <c r="C52" s="9" t="s">
        <v>9</v>
      </c>
      <c r="D52" s="9" t="s">
        <v>38</v>
      </c>
      <c r="E52" s="9" t="s">
        <v>0</v>
      </c>
      <c r="F52" s="11">
        <v>115.5</v>
      </c>
      <c r="G52" s="11">
        <f t="shared" si="8"/>
        <v>0</v>
      </c>
      <c r="H52" s="11">
        <v>0</v>
      </c>
      <c r="I52" s="11">
        <v>115.5</v>
      </c>
      <c r="J52" s="11">
        <v>18</v>
      </c>
      <c r="K52" s="12">
        <f t="shared" si="7"/>
        <v>15.584415584415584</v>
      </c>
    </row>
    <row r="53" spans="1:11" ht="31.5" x14ac:dyDescent="0.25">
      <c r="A53" s="8" t="s">
        <v>18</v>
      </c>
      <c r="B53" s="9" t="s">
        <v>7</v>
      </c>
      <c r="C53" s="9" t="s">
        <v>9</v>
      </c>
      <c r="D53" s="9" t="s">
        <v>38</v>
      </c>
      <c r="E53" s="9" t="s">
        <v>19</v>
      </c>
      <c r="F53" s="11">
        <v>115.5</v>
      </c>
      <c r="G53" s="11">
        <f t="shared" si="8"/>
        <v>0</v>
      </c>
      <c r="H53" s="11">
        <v>0</v>
      </c>
      <c r="I53" s="11">
        <v>115.5</v>
      </c>
      <c r="J53" s="11">
        <v>18</v>
      </c>
      <c r="K53" s="12">
        <f t="shared" si="7"/>
        <v>15.584415584415584</v>
      </c>
    </row>
    <row r="54" spans="1:11" ht="47.25" x14ac:dyDescent="0.25">
      <c r="A54" s="8" t="s">
        <v>20</v>
      </c>
      <c r="B54" s="9" t="s">
        <v>7</v>
      </c>
      <c r="C54" s="9" t="s">
        <v>9</v>
      </c>
      <c r="D54" s="9" t="s">
        <v>38</v>
      </c>
      <c r="E54" s="9" t="s">
        <v>21</v>
      </c>
      <c r="F54" s="11">
        <v>115.5</v>
      </c>
      <c r="G54" s="11">
        <f t="shared" si="8"/>
        <v>0</v>
      </c>
      <c r="H54" s="11">
        <v>0</v>
      </c>
      <c r="I54" s="11">
        <v>115.5</v>
      </c>
      <c r="J54" s="11">
        <v>18</v>
      </c>
      <c r="K54" s="12">
        <f t="shared" si="7"/>
        <v>15.584415584415584</v>
      </c>
    </row>
    <row r="55" spans="1:11" ht="78.75" x14ac:dyDescent="0.25">
      <c r="A55" s="8" t="s">
        <v>39</v>
      </c>
      <c r="B55" s="9" t="s">
        <v>7</v>
      </c>
      <c r="C55" s="9" t="s">
        <v>9</v>
      </c>
      <c r="D55" s="9" t="s">
        <v>40</v>
      </c>
      <c r="E55" s="9" t="s">
        <v>0</v>
      </c>
      <c r="F55" s="11">
        <v>876.65</v>
      </c>
      <c r="G55" s="11">
        <f t="shared" si="8"/>
        <v>0</v>
      </c>
      <c r="H55" s="11">
        <v>0</v>
      </c>
      <c r="I55" s="11">
        <v>876.65</v>
      </c>
      <c r="J55" s="11">
        <v>876.65</v>
      </c>
      <c r="K55" s="12">
        <f t="shared" si="7"/>
        <v>100</v>
      </c>
    </row>
    <row r="56" spans="1:11" ht="15.75" x14ac:dyDescent="0.25">
      <c r="A56" s="8" t="s">
        <v>24</v>
      </c>
      <c r="B56" s="9" t="s">
        <v>7</v>
      </c>
      <c r="C56" s="9" t="s">
        <v>9</v>
      </c>
      <c r="D56" s="9" t="s">
        <v>41</v>
      </c>
      <c r="E56" s="9" t="s">
        <v>0</v>
      </c>
      <c r="F56" s="11">
        <v>876.65</v>
      </c>
      <c r="G56" s="11">
        <f t="shared" si="8"/>
        <v>0</v>
      </c>
      <c r="H56" s="11">
        <v>0</v>
      </c>
      <c r="I56" s="11">
        <v>876.65</v>
      </c>
      <c r="J56" s="11">
        <v>876.65</v>
      </c>
      <c r="K56" s="12">
        <f t="shared" si="7"/>
        <v>100</v>
      </c>
    </row>
    <row r="57" spans="1:11" ht="15.75" x14ac:dyDescent="0.25">
      <c r="A57" s="8" t="s">
        <v>42</v>
      </c>
      <c r="B57" s="9" t="s">
        <v>7</v>
      </c>
      <c r="C57" s="9" t="s">
        <v>9</v>
      </c>
      <c r="D57" s="9" t="s">
        <v>41</v>
      </c>
      <c r="E57" s="9" t="s">
        <v>43</v>
      </c>
      <c r="F57" s="11">
        <v>876.65</v>
      </c>
      <c r="G57" s="11">
        <f t="shared" si="8"/>
        <v>0</v>
      </c>
      <c r="H57" s="11">
        <v>0</v>
      </c>
      <c r="I57" s="11">
        <v>876.65</v>
      </c>
      <c r="J57" s="11">
        <v>876.65</v>
      </c>
      <c r="K57" s="12">
        <f t="shared" si="7"/>
        <v>100</v>
      </c>
    </row>
    <row r="58" spans="1:11" ht="15.75" x14ac:dyDescent="0.25">
      <c r="A58" s="8" t="s">
        <v>44</v>
      </c>
      <c r="B58" s="9" t="s">
        <v>7</v>
      </c>
      <c r="C58" s="9" t="s">
        <v>9</v>
      </c>
      <c r="D58" s="9" t="s">
        <v>41</v>
      </c>
      <c r="E58" s="9" t="s">
        <v>45</v>
      </c>
      <c r="F58" s="11">
        <v>876.65</v>
      </c>
      <c r="G58" s="11">
        <f t="shared" si="8"/>
        <v>0</v>
      </c>
      <c r="H58" s="11">
        <v>0</v>
      </c>
      <c r="I58" s="11">
        <v>876.65</v>
      </c>
      <c r="J58" s="11">
        <v>876.65</v>
      </c>
      <c r="K58" s="12">
        <f t="shared" si="7"/>
        <v>100</v>
      </c>
    </row>
    <row r="59" spans="1:11" ht="47.25" x14ac:dyDescent="0.25">
      <c r="A59" s="8" t="s">
        <v>46</v>
      </c>
      <c r="B59" s="9" t="s">
        <v>7</v>
      </c>
      <c r="C59" s="9" t="s">
        <v>9</v>
      </c>
      <c r="D59" s="9" t="s">
        <v>47</v>
      </c>
      <c r="E59" s="9" t="s">
        <v>0</v>
      </c>
      <c r="F59" s="11">
        <v>1947.3</v>
      </c>
      <c r="G59" s="11">
        <f t="shared" si="8"/>
        <v>0</v>
      </c>
      <c r="H59" s="11">
        <v>0</v>
      </c>
      <c r="I59" s="11">
        <v>1947.3</v>
      </c>
      <c r="J59" s="11">
        <v>1947.3</v>
      </c>
      <c r="K59" s="12">
        <f t="shared" si="7"/>
        <v>100</v>
      </c>
    </row>
    <row r="60" spans="1:11" ht="15.75" x14ac:dyDescent="0.25">
      <c r="A60" s="8" t="s">
        <v>24</v>
      </c>
      <c r="B60" s="9" t="s">
        <v>7</v>
      </c>
      <c r="C60" s="9" t="s">
        <v>9</v>
      </c>
      <c r="D60" s="9" t="s">
        <v>48</v>
      </c>
      <c r="E60" s="9" t="s">
        <v>0</v>
      </c>
      <c r="F60" s="11">
        <v>1947.3</v>
      </c>
      <c r="G60" s="11">
        <f t="shared" si="8"/>
        <v>0</v>
      </c>
      <c r="H60" s="11">
        <v>0</v>
      </c>
      <c r="I60" s="11">
        <v>1947.3</v>
      </c>
      <c r="J60" s="11">
        <v>1947.3</v>
      </c>
      <c r="K60" s="12">
        <f t="shared" si="7"/>
        <v>100</v>
      </c>
    </row>
    <row r="61" spans="1:11" ht="15.75" x14ac:dyDescent="0.25">
      <c r="A61" s="8" t="s">
        <v>42</v>
      </c>
      <c r="B61" s="9" t="s">
        <v>7</v>
      </c>
      <c r="C61" s="9" t="s">
        <v>9</v>
      </c>
      <c r="D61" s="9" t="s">
        <v>48</v>
      </c>
      <c r="E61" s="9" t="s">
        <v>43</v>
      </c>
      <c r="F61" s="11">
        <v>1947.3</v>
      </c>
      <c r="G61" s="11">
        <f t="shared" si="8"/>
        <v>0</v>
      </c>
      <c r="H61" s="11">
        <v>0</v>
      </c>
      <c r="I61" s="11">
        <v>1947.3</v>
      </c>
      <c r="J61" s="11">
        <v>1947.3</v>
      </c>
      <c r="K61" s="12">
        <f t="shared" si="7"/>
        <v>100</v>
      </c>
    </row>
    <row r="62" spans="1:11" ht="15.75" x14ac:dyDescent="0.25">
      <c r="A62" s="8" t="s">
        <v>44</v>
      </c>
      <c r="B62" s="9" t="s">
        <v>7</v>
      </c>
      <c r="C62" s="9" t="s">
        <v>9</v>
      </c>
      <c r="D62" s="9" t="s">
        <v>48</v>
      </c>
      <c r="E62" s="9" t="s">
        <v>45</v>
      </c>
      <c r="F62" s="11">
        <v>1947.3</v>
      </c>
      <c r="G62" s="11">
        <f t="shared" si="8"/>
        <v>0</v>
      </c>
      <c r="H62" s="11">
        <v>0</v>
      </c>
      <c r="I62" s="11">
        <v>1947.3</v>
      </c>
      <c r="J62" s="11">
        <v>1947.3</v>
      </c>
      <c r="K62" s="12">
        <f t="shared" si="7"/>
        <v>100</v>
      </c>
    </row>
    <row r="63" spans="1:11" ht="63" x14ac:dyDescent="0.25">
      <c r="A63" s="8" t="s">
        <v>49</v>
      </c>
      <c r="B63" s="9" t="s">
        <v>7</v>
      </c>
      <c r="C63" s="9" t="s">
        <v>9</v>
      </c>
      <c r="D63" s="9" t="s">
        <v>50</v>
      </c>
      <c r="E63" s="9" t="s">
        <v>0</v>
      </c>
      <c r="F63" s="11">
        <v>1085</v>
      </c>
      <c r="G63" s="11">
        <f t="shared" si="8"/>
        <v>-5.9900000000000091</v>
      </c>
      <c r="H63" s="11">
        <v>0</v>
      </c>
      <c r="I63" s="11">
        <v>1079.01</v>
      </c>
      <c r="J63" s="11">
        <v>1076.5619999999999</v>
      </c>
      <c r="K63" s="12">
        <f t="shared" si="7"/>
        <v>99.773125364917831</v>
      </c>
    </row>
    <row r="64" spans="1:11" ht="15.75" x14ac:dyDescent="0.25">
      <c r="A64" s="8" t="s">
        <v>24</v>
      </c>
      <c r="B64" s="9" t="s">
        <v>7</v>
      </c>
      <c r="C64" s="9" t="s">
        <v>9</v>
      </c>
      <c r="D64" s="9" t="s">
        <v>51</v>
      </c>
      <c r="E64" s="9" t="s">
        <v>0</v>
      </c>
      <c r="F64" s="11">
        <v>1085</v>
      </c>
      <c r="G64" s="11">
        <f t="shared" si="8"/>
        <v>-5.9900000000000091</v>
      </c>
      <c r="H64" s="11">
        <v>0</v>
      </c>
      <c r="I64" s="11">
        <v>1079.01</v>
      </c>
      <c r="J64" s="11">
        <v>1076.5619999999999</v>
      </c>
      <c r="K64" s="12">
        <f t="shared" si="7"/>
        <v>99.773125364917831</v>
      </c>
    </row>
    <row r="65" spans="1:11" ht="31.5" x14ac:dyDescent="0.25">
      <c r="A65" s="8" t="s">
        <v>18</v>
      </c>
      <c r="B65" s="9" t="s">
        <v>7</v>
      </c>
      <c r="C65" s="9" t="s">
        <v>9</v>
      </c>
      <c r="D65" s="9" t="s">
        <v>51</v>
      </c>
      <c r="E65" s="9" t="s">
        <v>19</v>
      </c>
      <c r="F65" s="11">
        <v>1085</v>
      </c>
      <c r="G65" s="11">
        <f>I65-F65</f>
        <v>-5.9900000000000091</v>
      </c>
      <c r="H65" s="11">
        <v>0</v>
      </c>
      <c r="I65" s="11">
        <v>1079.01</v>
      </c>
      <c r="J65" s="11">
        <v>1076.5619999999999</v>
      </c>
      <c r="K65" s="12">
        <f t="shared" si="7"/>
        <v>99.773125364917831</v>
      </c>
    </row>
    <row r="66" spans="1:11" ht="47.25" x14ac:dyDescent="0.25">
      <c r="A66" s="8" t="s">
        <v>20</v>
      </c>
      <c r="B66" s="9" t="s">
        <v>7</v>
      </c>
      <c r="C66" s="9" t="s">
        <v>9</v>
      </c>
      <c r="D66" s="9" t="s">
        <v>51</v>
      </c>
      <c r="E66" s="9" t="s">
        <v>21</v>
      </c>
      <c r="F66" s="11">
        <v>1085</v>
      </c>
      <c r="G66" s="11">
        <f t="shared" si="8"/>
        <v>-5.9900000000000091</v>
      </c>
      <c r="H66" s="11">
        <v>0</v>
      </c>
      <c r="I66" s="11">
        <v>1079.01</v>
      </c>
      <c r="J66" s="11">
        <v>1076.5619999999999</v>
      </c>
      <c r="K66" s="12">
        <f t="shared" si="7"/>
        <v>99.773125364917831</v>
      </c>
    </row>
    <row r="67" spans="1:11" ht="15.75" x14ac:dyDescent="0.25">
      <c r="A67" s="8" t="s">
        <v>52</v>
      </c>
      <c r="B67" s="9" t="s">
        <v>7</v>
      </c>
      <c r="C67" s="9" t="s">
        <v>53</v>
      </c>
      <c r="D67" s="9" t="s">
        <v>0</v>
      </c>
      <c r="E67" s="9" t="s">
        <v>0</v>
      </c>
      <c r="F67" s="11">
        <v>2000</v>
      </c>
      <c r="G67" s="11">
        <f>I67-F67</f>
        <v>0</v>
      </c>
      <c r="H67" s="11">
        <v>0</v>
      </c>
      <c r="I67" s="11">
        <v>2000</v>
      </c>
      <c r="J67" s="11">
        <v>0</v>
      </c>
      <c r="K67" s="12">
        <f t="shared" si="7"/>
        <v>0</v>
      </c>
    </row>
    <row r="68" spans="1:11" ht="15.75" x14ac:dyDescent="0.25">
      <c r="A68" s="8" t="s">
        <v>54</v>
      </c>
      <c r="B68" s="9" t="s">
        <v>7</v>
      </c>
      <c r="C68" s="9" t="s">
        <v>53</v>
      </c>
      <c r="D68" s="9" t="s">
        <v>55</v>
      </c>
      <c r="E68" s="9" t="s">
        <v>0</v>
      </c>
      <c r="F68" s="11">
        <v>2000</v>
      </c>
      <c r="G68" s="11">
        <f t="shared" si="8"/>
        <v>0</v>
      </c>
      <c r="H68" s="11">
        <v>0</v>
      </c>
      <c r="I68" s="11">
        <v>2000</v>
      </c>
      <c r="J68" s="11">
        <v>0</v>
      </c>
      <c r="K68" s="12">
        <f t="shared" si="7"/>
        <v>0</v>
      </c>
    </row>
    <row r="69" spans="1:11" ht="15.75" x14ac:dyDescent="0.25">
      <c r="A69" s="8" t="s">
        <v>24</v>
      </c>
      <c r="B69" s="9" t="s">
        <v>7</v>
      </c>
      <c r="C69" s="9" t="s">
        <v>53</v>
      </c>
      <c r="D69" s="9" t="s">
        <v>56</v>
      </c>
      <c r="E69" s="9" t="s">
        <v>0</v>
      </c>
      <c r="F69" s="11">
        <v>2000</v>
      </c>
      <c r="G69" s="11">
        <f t="shared" si="8"/>
        <v>0</v>
      </c>
      <c r="H69" s="11">
        <v>0</v>
      </c>
      <c r="I69" s="11">
        <v>2000</v>
      </c>
      <c r="J69" s="11">
        <v>0</v>
      </c>
      <c r="K69" s="12">
        <f t="shared" si="7"/>
        <v>0</v>
      </c>
    </row>
    <row r="70" spans="1:11" ht="15.75" x14ac:dyDescent="0.25">
      <c r="A70" s="8" t="s">
        <v>30</v>
      </c>
      <c r="B70" s="9" t="s">
        <v>7</v>
      </c>
      <c r="C70" s="9" t="s">
        <v>53</v>
      </c>
      <c r="D70" s="9" t="s">
        <v>56</v>
      </c>
      <c r="E70" s="9" t="s">
        <v>31</v>
      </c>
      <c r="F70" s="11">
        <v>2000</v>
      </c>
      <c r="G70" s="11">
        <f t="shared" si="8"/>
        <v>0</v>
      </c>
      <c r="H70" s="11">
        <v>0</v>
      </c>
      <c r="I70" s="11">
        <v>2000</v>
      </c>
      <c r="J70" s="11">
        <v>0</v>
      </c>
      <c r="K70" s="12">
        <f t="shared" si="7"/>
        <v>0</v>
      </c>
    </row>
    <row r="71" spans="1:11" ht="15.75" x14ac:dyDescent="0.25">
      <c r="A71" s="8" t="s">
        <v>57</v>
      </c>
      <c r="B71" s="9" t="s">
        <v>7</v>
      </c>
      <c r="C71" s="9" t="s">
        <v>53</v>
      </c>
      <c r="D71" s="9" t="s">
        <v>56</v>
      </c>
      <c r="E71" s="9" t="s">
        <v>58</v>
      </c>
      <c r="F71" s="11">
        <v>2000</v>
      </c>
      <c r="G71" s="11">
        <f t="shared" ref="G71:G101" si="9">I71-F71</f>
        <v>0</v>
      </c>
      <c r="H71" s="11">
        <v>0</v>
      </c>
      <c r="I71" s="11">
        <v>2000</v>
      </c>
      <c r="J71" s="11">
        <v>0</v>
      </c>
      <c r="K71" s="12">
        <f t="shared" ref="K71:K104" si="10">J71/I71*100</f>
        <v>0</v>
      </c>
    </row>
    <row r="72" spans="1:11" ht="15.75" x14ac:dyDescent="0.25">
      <c r="A72" s="8" t="s">
        <v>59</v>
      </c>
      <c r="B72" s="9" t="s">
        <v>7</v>
      </c>
      <c r="C72" s="9" t="s">
        <v>60</v>
      </c>
      <c r="D72" s="9" t="s">
        <v>0</v>
      </c>
      <c r="E72" s="9" t="s">
        <v>0</v>
      </c>
      <c r="F72" s="11">
        <f>F73+F123+F135+F152</f>
        <v>7905.4511200000006</v>
      </c>
      <c r="G72" s="11">
        <f>G73+G117+G123+G135+G146+G152</f>
        <v>9667.8373700000011</v>
      </c>
      <c r="H72" s="11">
        <v>0</v>
      </c>
      <c r="I72" s="11">
        <v>17573.288489999999</v>
      </c>
      <c r="J72" s="11">
        <v>17561.340029999999</v>
      </c>
      <c r="K72" s="12">
        <f t="shared" si="10"/>
        <v>99.932007831051095</v>
      </c>
    </row>
    <row r="73" spans="1:11" ht="63" x14ac:dyDescent="0.25">
      <c r="A73" s="8" t="s">
        <v>10</v>
      </c>
      <c r="B73" s="9" t="s">
        <v>7</v>
      </c>
      <c r="C73" s="9" t="s">
        <v>60</v>
      </c>
      <c r="D73" s="9" t="s">
        <v>11</v>
      </c>
      <c r="E73" s="9" t="s">
        <v>0</v>
      </c>
      <c r="F73" s="11">
        <v>7696.9321200000004</v>
      </c>
      <c r="G73" s="11">
        <f>G74+G112</f>
        <v>8675.0357300000014</v>
      </c>
      <c r="H73" s="11">
        <v>0</v>
      </c>
      <c r="I73" s="11">
        <f>I74+I112</f>
        <v>16371.967849999999</v>
      </c>
      <c r="J73" s="11">
        <f>J74+J112</f>
        <v>16371.967849999999</v>
      </c>
      <c r="K73" s="12">
        <f t="shared" si="10"/>
        <v>100</v>
      </c>
    </row>
    <row r="74" spans="1:11" ht="47.25" x14ac:dyDescent="0.25">
      <c r="A74" s="8" t="s">
        <v>12</v>
      </c>
      <c r="B74" s="9" t="s">
        <v>7</v>
      </c>
      <c r="C74" s="9" t="s">
        <v>60</v>
      </c>
      <c r="D74" s="9" t="s">
        <v>13</v>
      </c>
      <c r="E74" s="9" t="s">
        <v>0</v>
      </c>
      <c r="F74" s="11">
        <v>7680.09512</v>
      </c>
      <c r="G74" s="11">
        <f>G75+G87+G91+G97+G105+G101</f>
        <v>8675.0357300000014</v>
      </c>
      <c r="H74" s="11">
        <v>0</v>
      </c>
      <c r="I74" s="11">
        <v>16355.13085</v>
      </c>
      <c r="J74" s="11">
        <v>16355.13085</v>
      </c>
      <c r="K74" s="12">
        <f t="shared" si="10"/>
        <v>100</v>
      </c>
    </row>
    <row r="75" spans="1:11" ht="31.5" x14ac:dyDescent="0.25">
      <c r="A75" s="8" t="s">
        <v>14</v>
      </c>
      <c r="B75" s="9" t="s">
        <v>7</v>
      </c>
      <c r="C75" s="9" t="s">
        <v>60</v>
      </c>
      <c r="D75" s="9" t="s">
        <v>15</v>
      </c>
      <c r="E75" s="9" t="s">
        <v>0</v>
      </c>
      <c r="F75" s="11">
        <v>498.96312</v>
      </c>
      <c r="G75" s="11">
        <f>G76+G79+G82</f>
        <v>-31.202269999999999</v>
      </c>
      <c r="H75" s="11">
        <v>0</v>
      </c>
      <c r="I75" s="11">
        <v>467.76085</v>
      </c>
      <c r="J75" s="11">
        <v>467.76085</v>
      </c>
      <c r="K75" s="12">
        <f t="shared" si="10"/>
        <v>100</v>
      </c>
    </row>
    <row r="76" spans="1:11" ht="15.75" x14ac:dyDescent="0.25">
      <c r="A76" s="8" t="s">
        <v>24</v>
      </c>
      <c r="B76" s="9" t="s">
        <v>7</v>
      </c>
      <c r="C76" s="9" t="s">
        <v>60</v>
      </c>
      <c r="D76" s="9">
        <v>111124999</v>
      </c>
      <c r="E76" s="9" t="s">
        <v>0</v>
      </c>
      <c r="F76" s="11">
        <v>0</v>
      </c>
      <c r="G76" s="11">
        <f t="shared" ref="G76:G78" si="11">I76-F76</f>
        <v>37.572519999999997</v>
      </c>
      <c r="H76" s="11">
        <v>0</v>
      </c>
      <c r="I76" s="11">
        <v>37.572519999999997</v>
      </c>
      <c r="J76" s="11">
        <v>37.572519999999997</v>
      </c>
      <c r="K76" s="12">
        <f t="shared" ref="K76:K78" si="12">J76/I76*100</f>
        <v>100</v>
      </c>
    </row>
    <row r="77" spans="1:11" ht="15.75" x14ac:dyDescent="0.25">
      <c r="A77" s="8" t="s">
        <v>30</v>
      </c>
      <c r="B77" s="9" t="s">
        <v>7</v>
      </c>
      <c r="C77" s="9" t="s">
        <v>60</v>
      </c>
      <c r="D77" s="9">
        <v>111124999</v>
      </c>
      <c r="E77" s="9">
        <v>800</v>
      </c>
      <c r="F77" s="11">
        <v>0</v>
      </c>
      <c r="G77" s="11">
        <f t="shared" si="11"/>
        <v>37.572519999999997</v>
      </c>
      <c r="H77" s="11">
        <v>0</v>
      </c>
      <c r="I77" s="11">
        <v>37.572519999999997</v>
      </c>
      <c r="J77" s="11">
        <v>37.572519999999997</v>
      </c>
      <c r="K77" s="12">
        <f t="shared" si="12"/>
        <v>100</v>
      </c>
    </row>
    <row r="78" spans="1:11" ht="15.75" x14ac:dyDescent="0.25">
      <c r="A78" s="8" t="s">
        <v>32</v>
      </c>
      <c r="B78" s="9" t="s">
        <v>7</v>
      </c>
      <c r="C78" s="9" t="s">
        <v>60</v>
      </c>
      <c r="D78" s="9">
        <v>111124999</v>
      </c>
      <c r="E78" s="9">
        <v>830</v>
      </c>
      <c r="F78" s="11">
        <v>0</v>
      </c>
      <c r="G78" s="11">
        <f t="shared" si="11"/>
        <v>37.572519999999997</v>
      </c>
      <c r="H78" s="11">
        <v>0</v>
      </c>
      <c r="I78" s="11">
        <v>37.572519999999997</v>
      </c>
      <c r="J78" s="11">
        <v>37.572519999999997</v>
      </c>
      <c r="K78" s="12">
        <f t="shared" si="12"/>
        <v>100</v>
      </c>
    </row>
    <row r="79" spans="1:11" ht="15.75" x14ac:dyDescent="0.25">
      <c r="A79" s="8" t="s">
        <v>116</v>
      </c>
      <c r="B79" s="9" t="s">
        <v>7</v>
      </c>
      <c r="C79" s="9" t="s">
        <v>60</v>
      </c>
      <c r="D79" s="9" t="s">
        <v>61</v>
      </c>
      <c r="E79" s="9" t="s">
        <v>0</v>
      </c>
      <c r="F79" s="11">
        <v>488.738</v>
      </c>
      <c r="G79" s="11">
        <f t="shared" si="9"/>
        <v>-204.13799999999998</v>
      </c>
      <c r="H79" s="11">
        <v>0</v>
      </c>
      <c r="I79" s="11">
        <v>284.60000000000002</v>
      </c>
      <c r="J79" s="11">
        <v>284.60000000000002</v>
      </c>
      <c r="K79" s="12">
        <f t="shared" si="10"/>
        <v>100</v>
      </c>
    </row>
    <row r="80" spans="1:11" ht="31.5" x14ac:dyDescent="0.25">
      <c r="A80" s="8" t="s">
        <v>18</v>
      </c>
      <c r="B80" s="9" t="s">
        <v>7</v>
      </c>
      <c r="C80" s="9" t="s">
        <v>60</v>
      </c>
      <c r="D80" s="9" t="s">
        <v>61</v>
      </c>
      <c r="E80" s="9" t="s">
        <v>19</v>
      </c>
      <c r="F80" s="11">
        <v>488.738</v>
      </c>
      <c r="G80" s="11">
        <f t="shared" si="9"/>
        <v>-204.13799999999998</v>
      </c>
      <c r="H80" s="11">
        <v>0</v>
      </c>
      <c r="I80" s="11">
        <v>284.60000000000002</v>
      </c>
      <c r="J80" s="11">
        <v>284.60000000000002</v>
      </c>
      <c r="K80" s="12">
        <f t="shared" si="10"/>
        <v>100</v>
      </c>
    </row>
    <row r="81" spans="1:11" ht="47.25" x14ac:dyDescent="0.25">
      <c r="A81" s="8" t="s">
        <v>20</v>
      </c>
      <c r="B81" s="9" t="s">
        <v>7</v>
      </c>
      <c r="C81" s="9" t="s">
        <v>60</v>
      </c>
      <c r="D81" s="9" t="s">
        <v>61</v>
      </c>
      <c r="E81" s="9" t="s">
        <v>21</v>
      </c>
      <c r="F81" s="11">
        <v>488.738</v>
      </c>
      <c r="G81" s="11">
        <f t="shared" si="9"/>
        <v>-204.13799999999998</v>
      </c>
      <c r="H81" s="11">
        <v>0</v>
      </c>
      <c r="I81" s="11">
        <v>284.60000000000002</v>
      </c>
      <c r="J81" s="11">
        <v>284.60000000000002</v>
      </c>
      <c r="K81" s="12">
        <f t="shared" si="10"/>
        <v>100</v>
      </c>
    </row>
    <row r="82" spans="1:11" ht="15.75" x14ac:dyDescent="0.25">
      <c r="A82" s="8" t="s">
        <v>24</v>
      </c>
      <c r="B82" s="9" t="s">
        <v>7</v>
      </c>
      <c r="C82" s="9" t="s">
        <v>60</v>
      </c>
      <c r="D82" s="9" t="s">
        <v>62</v>
      </c>
      <c r="E82" s="9" t="s">
        <v>0</v>
      </c>
      <c r="F82" s="11">
        <v>10.22512</v>
      </c>
      <c r="G82" s="11">
        <f>I82-F82</f>
        <v>135.36320999999998</v>
      </c>
      <c r="H82" s="11">
        <v>0</v>
      </c>
      <c r="I82" s="11">
        <f>I83+I85</f>
        <v>145.58832999999998</v>
      </c>
      <c r="J82" s="11">
        <f>J83+J85</f>
        <v>145.58832999999998</v>
      </c>
      <c r="K82" s="12">
        <f t="shared" si="10"/>
        <v>100</v>
      </c>
    </row>
    <row r="83" spans="1:11" ht="31.5" x14ac:dyDescent="0.25">
      <c r="A83" s="8" t="s">
        <v>18</v>
      </c>
      <c r="B83" s="9" t="s">
        <v>7</v>
      </c>
      <c r="C83" s="9" t="s">
        <v>60</v>
      </c>
      <c r="D83" s="9" t="s">
        <v>62</v>
      </c>
      <c r="E83" s="9">
        <v>200</v>
      </c>
      <c r="F83" s="11">
        <v>0</v>
      </c>
      <c r="G83" s="11">
        <f>I83-F83</f>
        <v>99</v>
      </c>
      <c r="H83" s="11">
        <v>0</v>
      </c>
      <c r="I83" s="11">
        <v>99</v>
      </c>
      <c r="J83" s="11">
        <v>99</v>
      </c>
      <c r="K83" s="12">
        <f t="shared" si="10"/>
        <v>100</v>
      </c>
    </row>
    <row r="84" spans="1:11" ht="47.25" x14ac:dyDescent="0.25">
      <c r="A84" s="8" t="s">
        <v>20</v>
      </c>
      <c r="B84" s="9" t="s">
        <v>7</v>
      </c>
      <c r="C84" s="9" t="s">
        <v>60</v>
      </c>
      <c r="D84" s="9" t="s">
        <v>62</v>
      </c>
      <c r="E84" s="9">
        <v>240</v>
      </c>
      <c r="F84" s="11">
        <v>0</v>
      </c>
      <c r="G84" s="11">
        <f>I84-F84</f>
        <v>99</v>
      </c>
      <c r="H84" s="11">
        <v>0</v>
      </c>
      <c r="I84" s="11">
        <v>99</v>
      </c>
      <c r="J84" s="11">
        <v>99</v>
      </c>
      <c r="K84" s="12">
        <f t="shared" si="10"/>
        <v>100</v>
      </c>
    </row>
    <row r="85" spans="1:11" ht="15.75" x14ac:dyDescent="0.25">
      <c r="A85" s="8" t="s">
        <v>30</v>
      </c>
      <c r="B85" s="9" t="s">
        <v>7</v>
      </c>
      <c r="C85" s="9" t="s">
        <v>60</v>
      </c>
      <c r="D85" s="9" t="s">
        <v>62</v>
      </c>
      <c r="E85" s="9" t="s">
        <v>31</v>
      </c>
      <c r="F85" s="11">
        <v>10.22512</v>
      </c>
      <c r="G85" s="11">
        <f t="shared" si="9"/>
        <v>36.363209999999995</v>
      </c>
      <c r="H85" s="11">
        <v>0</v>
      </c>
      <c r="I85" s="11">
        <v>46.588329999999999</v>
      </c>
      <c r="J85" s="11">
        <v>46.588329999999999</v>
      </c>
      <c r="K85" s="12">
        <f t="shared" si="10"/>
        <v>100</v>
      </c>
    </row>
    <row r="86" spans="1:11" ht="15.75" x14ac:dyDescent="0.25">
      <c r="A86" s="8" t="s">
        <v>32</v>
      </c>
      <c r="B86" s="9" t="s">
        <v>7</v>
      </c>
      <c r="C86" s="9" t="s">
        <v>60</v>
      </c>
      <c r="D86" s="9" t="s">
        <v>62</v>
      </c>
      <c r="E86" s="9" t="s">
        <v>33</v>
      </c>
      <c r="F86" s="11">
        <v>10.22512</v>
      </c>
      <c r="G86" s="11">
        <f t="shared" si="9"/>
        <v>36.363209999999995</v>
      </c>
      <c r="H86" s="11">
        <v>0</v>
      </c>
      <c r="I86" s="11">
        <v>46.588329999999999</v>
      </c>
      <c r="J86" s="11">
        <v>46.588329999999999</v>
      </c>
      <c r="K86" s="12">
        <f t="shared" si="10"/>
        <v>100</v>
      </c>
    </row>
    <row r="87" spans="1:11" ht="126" x14ac:dyDescent="0.25">
      <c r="A87" s="8" t="s">
        <v>284</v>
      </c>
      <c r="B87" s="9" t="s">
        <v>7</v>
      </c>
      <c r="C87" s="9" t="s">
        <v>60</v>
      </c>
      <c r="D87" s="16" t="s">
        <v>285</v>
      </c>
      <c r="E87" s="9" t="s">
        <v>0</v>
      </c>
      <c r="F87" s="11">
        <v>5785.9319999999998</v>
      </c>
      <c r="G87" s="11">
        <f>G88</f>
        <v>0</v>
      </c>
      <c r="H87" s="11">
        <v>0</v>
      </c>
      <c r="I87" s="11">
        <v>5785.9319999999998</v>
      </c>
      <c r="J87" s="11">
        <v>5785.9319999999998</v>
      </c>
      <c r="K87" s="12">
        <f t="shared" si="10"/>
        <v>100</v>
      </c>
    </row>
    <row r="88" spans="1:11" ht="15.75" x14ac:dyDescent="0.25">
      <c r="A88" s="8" t="s">
        <v>24</v>
      </c>
      <c r="B88" s="9" t="s">
        <v>7</v>
      </c>
      <c r="C88" s="9" t="s">
        <v>60</v>
      </c>
      <c r="D88" s="16" t="s">
        <v>286</v>
      </c>
      <c r="E88" s="9" t="s">
        <v>0</v>
      </c>
      <c r="F88" s="11">
        <v>5785.9319999999998</v>
      </c>
      <c r="G88" s="11">
        <f t="shared" si="9"/>
        <v>0</v>
      </c>
      <c r="H88" s="11">
        <v>0</v>
      </c>
      <c r="I88" s="11">
        <v>5785.9319999999998</v>
      </c>
      <c r="J88" s="11">
        <v>5785.9319999999998</v>
      </c>
      <c r="K88" s="12">
        <f t="shared" si="10"/>
        <v>100</v>
      </c>
    </row>
    <row r="89" spans="1:11" ht="15.75" x14ac:dyDescent="0.25">
      <c r="A89" s="8" t="s">
        <v>42</v>
      </c>
      <c r="B89" s="9" t="s">
        <v>7</v>
      </c>
      <c r="C89" s="9" t="s">
        <v>60</v>
      </c>
      <c r="D89" s="16" t="s">
        <v>286</v>
      </c>
      <c r="E89" s="9" t="s">
        <v>43</v>
      </c>
      <c r="F89" s="11">
        <v>5785.9319999999998</v>
      </c>
      <c r="G89" s="11">
        <f t="shared" si="9"/>
        <v>0</v>
      </c>
      <c r="H89" s="11">
        <v>0</v>
      </c>
      <c r="I89" s="11">
        <v>5785.9319999999998</v>
      </c>
      <c r="J89" s="11">
        <v>5785.9319999999998</v>
      </c>
      <c r="K89" s="12">
        <f t="shared" si="10"/>
        <v>100</v>
      </c>
    </row>
    <row r="90" spans="1:11" ht="15.75" x14ac:dyDescent="0.25">
      <c r="A90" s="8" t="s">
        <v>44</v>
      </c>
      <c r="B90" s="9" t="s">
        <v>7</v>
      </c>
      <c r="C90" s="9" t="s">
        <v>60</v>
      </c>
      <c r="D90" s="16" t="s">
        <v>286</v>
      </c>
      <c r="E90" s="9" t="s">
        <v>45</v>
      </c>
      <c r="F90" s="11">
        <v>5785.9319999999998</v>
      </c>
      <c r="G90" s="11">
        <f t="shared" si="9"/>
        <v>0</v>
      </c>
      <c r="H90" s="11">
        <v>0</v>
      </c>
      <c r="I90" s="11">
        <v>5785.9319999999998</v>
      </c>
      <c r="J90" s="11">
        <v>5785.9319999999998</v>
      </c>
      <c r="K90" s="12">
        <f t="shared" si="10"/>
        <v>100</v>
      </c>
    </row>
    <row r="91" spans="1:11" ht="47.25" x14ac:dyDescent="0.25">
      <c r="A91" s="8" t="s">
        <v>63</v>
      </c>
      <c r="B91" s="9" t="s">
        <v>7</v>
      </c>
      <c r="C91" s="9" t="s">
        <v>60</v>
      </c>
      <c r="D91" s="9" t="s">
        <v>64</v>
      </c>
      <c r="E91" s="9" t="s">
        <v>0</v>
      </c>
      <c r="F91" s="11">
        <v>799.2</v>
      </c>
      <c r="G91" s="11">
        <f>G92</f>
        <v>98</v>
      </c>
      <c r="H91" s="11">
        <v>0</v>
      </c>
      <c r="I91" s="11">
        <v>897.2</v>
      </c>
      <c r="J91" s="11">
        <v>897.2</v>
      </c>
      <c r="K91" s="12">
        <f t="shared" si="10"/>
        <v>100</v>
      </c>
    </row>
    <row r="92" spans="1:11" ht="15.75" x14ac:dyDescent="0.25">
      <c r="A92" s="8" t="s">
        <v>24</v>
      </c>
      <c r="B92" s="9" t="s">
        <v>7</v>
      </c>
      <c r="C92" s="9" t="s">
        <v>60</v>
      </c>
      <c r="D92" s="9" t="s">
        <v>65</v>
      </c>
      <c r="E92" s="9" t="s">
        <v>0</v>
      </c>
      <c r="F92" s="11">
        <v>799.2</v>
      </c>
      <c r="G92" s="11">
        <f t="shared" si="9"/>
        <v>98</v>
      </c>
      <c r="H92" s="11">
        <v>0</v>
      </c>
      <c r="I92" s="11">
        <v>897.2</v>
      </c>
      <c r="J92" s="11">
        <v>897.2</v>
      </c>
      <c r="K92" s="12">
        <f t="shared" si="10"/>
        <v>100</v>
      </c>
    </row>
    <row r="93" spans="1:11" ht="31.5" x14ac:dyDescent="0.25">
      <c r="A93" s="8" t="s">
        <v>18</v>
      </c>
      <c r="B93" s="9" t="s">
        <v>7</v>
      </c>
      <c r="C93" s="9" t="s">
        <v>60</v>
      </c>
      <c r="D93" s="9" t="s">
        <v>65</v>
      </c>
      <c r="E93" s="9" t="s">
        <v>19</v>
      </c>
      <c r="F93" s="11">
        <v>414</v>
      </c>
      <c r="G93" s="11">
        <f t="shared" si="9"/>
        <v>98</v>
      </c>
      <c r="H93" s="11">
        <v>0</v>
      </c>
      <c r="I93" s="11">
        <v>512</v>
      </c>
      <c r="J93" s="11">
        <v>512</v>
      </c>
      <c r="K93" s="12">
        <f t="shared" si="10"/>
        <v>100</v>
      </c>
    </row>
    <row r="94" spans="1:11" ht="47.25" x14ac:dyDescent="0.25">
      <c r="A94" s="8" t="s">
        <v>20</v>
      </c>
      <c r="B94" s="9" t="s">
        <v>7</v>
      </c>
      <c r="C94" s="9" t="s">
        <v>60</v>
      </c>
      <c r="D94" s="9" t="s">
        <v>65</v>
      </c>
      <c r="E94" s="9" t="s">
        <v>21</v>
      </c>
      <c r="F94" s="11">
        <v>414</v>
      </c>
      <c r="G94" s="11">
        <f t="shared" si="9"/>
        <v>98</v>
      </c>
      <c r="H94" s="11">
        <v>0</v>
      </c>
      <c r="I94" s="11">
        <v>512</v>
      </c>
      <c r="J94" s="11">
        <v>512</v>
      </c>
      <c r="K94" s="12">
        <f t="shared" si="10"/>
        <v>100</v>
      </c>
    </row>
    <row r="95" spans="1:11" ht="15.75" x14ac:dyDescent="0.25">
      <c r="A95" s="8" t="s">
        <v>30</v>
      </c>
      <c r="B95" s="9" t="s">
        <v>7</v>
      </c>
      <c r="C95" s="9" t="s">
        <v>60</v>
      </c>
      <c r="D95" s="9" t="s">
        <v>65</v>
      </c>
      <c r="E95" s="9">
        <v>800</v>
      </c>
      <c r="F95" s="11">
        <v>385.2</v>
      </c>
      <c r="G95" s="11">
        <f t="shared" ref="G95" si="13">I95-F95</f>
        <v>0</v>
      </c>
      <c r="H95" s="11">
        <v>0</v>
      </c>
      <c r="I95" s="11">
        <v>385.2</v>
      </c>
      <c r="J95" s="11">
        <v>385.2</v>
      </c>
      <c r="K95" s="12">
        <f t="shared" ref="K95" si="14">J95/I95*100</f>
        <v>100</v>
      </c>
    </row>
    <row r="96" spans="1:11" ht="15.75" x14ac:dyDescent="0.25">
      <c r="A96" s="8" t="s">
        <v>32</v>
      </c>
      <c r="B96" s="9" t="s">
        <v>7</v>
      </c>
      <c r="C96" s="9" t="s">
        <v>60</v>
      </c>
      <c r="D96" s="9" t="s">
        <v>65</v>
      </c>
      <c r="E96" s="9">
        <v>830</v>
      </c>
      <c r="F96" s="11">
        <v>385.2</v>
      </c>
      <c r="G96" s="11">
        <f t="shared" ref="G96" si="15">I96-F96</f>
        <v>0</v>
      </c>
      <c r="H96" s="11">
        <v>0</v>
      </c>
      <c r="I96" s="11">
        <v>385.2</v>
      </c>
      <c r="J96" s="11">
        <v>385.2</v>
      </c>
      <c r="K96" s="12">
        <f t="shared" ref="K96" si="16">J96/I96*100</f>
        <v>100</v>
      </c>
    </row>
    <row r="97" spans="1:11" ht="47.25" x14ac:dyDescent="0.25">
      <c r="A97" s="8" t="s">
        <v>66</v>
      </c>
      <c r="B97" s="9" t="s">
        <v>7</v>
      </c>
      <c r="C97" s="9" t="s">
        <v>60</v>
      </c>
      <c r="D97" s="9" t="s">
        <v>67</v>
      </c>
      <c r="E97" s="9" t="s">
        <v>0</v>
      </c>
      <c r="F97" s="11">
        <v>96</v>
      </c>
      <c r="G97" s="11">
        <f>G98</f>
        <v>0</v>
      </c>
      <c r="H97" s="11">
        <v>0</v>
      </c>
      <c r="I97" s="11">
        <v>96</v>
      </c>
      <c r="J97" s="11">
        <v>96</v>
      </c>
      <c r="K97" s="12">
        <f t="shared" si="10"/>
        <v>100</v>
      </c>
    </row>
    <row r="98" spans="1:11" ht="15.75" x14ac:dyDescent="0.25">
      <c r="A98" s="8" t="s">
        <v>24</v>
      </c>
      <c r="B98" s="9" t="s">
        <v>7</v>
      </c>
      <c r="C98" s="9" t="s">
        <v>60</v>
      </c>
      <c r="D98" s="9" t="s">
        <v>68</v>
      </c>
      <c r="E98" s="9" t="s">
        <v>0</v>
      </c>
      <c r="F98" s="11">
        <v>96</v>
      </c>
      <c r="G98" s="11">
        <f t="shared" si="9"/>
        <v>0</v>
      </c>
      <c r="H98" s="11">
        <v>0</v>
      </c>
      <c r="I98" s="11">
        <v>96</v>
      </c>
      <c r="J98" s="11">
        <v>96</v>
      </c>
      <c r="K98" s="12">
        <f t="shared" si="10"/>
        <v>100</v>
      </c>
    </row>
    <row r="99" spans="1:11" ht="31.5" x14ac:dyDescent="0.25">
      <c r="A99" s="8" t="s">
        <v>18</v>
      </c>
      <c r="B99" s="9" t="s">
        <v>7</v>
      </c>
      <c r="C99" s="9" t="s">
        <v>60</v>
      </c>
      <c r="D99" s="9" t="s">
        <v>68</v>
      </c>
      <c r="E99" s="9" t="s">
        <v>19</v>
      </c>
      <c r="F99" s="11">
        <v>96</v>
      </c>
      <c r="G99" s="11">
        <f t="shared" si="9"/>
        <v>0</v>
      </c>
      <c r="H99" s="11">
        <v>0</v>
      </c>
      <c r="I99" s="11">
        <v>96</v>
      </c>
      <c r="J99" s="11">
        <v>96</v>
      </c>
      <c r="K99" s="12">
        <f t="shared" si="10"/>
        <v>100</v>
      </c>
    </row>
    <row r="100" spans="1:11" ht="47.25" x14ac:dyDescent="0.25">
      <c r="A100" s="8" t="s">
        <v>20</v>
      </c>
      <c r="B100" s="9" t="s">
        <v>7</v>
      </c>
      <c r="C100" s="9" t="s">
        <v>60</v>
      </c>
      <c r="D100" s="9" t="s">
        <v>68</v>
      </c>
      <c r="E100" s="9" t="s">
        <v>21</v>
      </c>
      <c r="F100" s="11">
        <v>96</v>
      </c>
      <c r="G100" s="11">
        <f t="shared" si="9"/>
        <v>0</v>
      </c>
      <c r="H100" s="11">
        <v>0</v>
      </c>
      <c r="I100" s="11">
        <v>96</v>
      </c>
      <c r="J100" s="11">
        <v>96</v>
      </c>
      <c r="K100" s="12">
        <f t="shared" si="10"/>
        <v>100</v>
      </c>
    </row>
    <row r="101" spans="1:11" ht="31.5" x14ac:dyDescent="0.25">
      <c r="A101" s="17" t="s">
        <v>287</v>
      </c>
      <c r="B101" s="17" t="s">
        <v>7</v>
      </c>
      <c r="C101" s="17" t="s">
        <v>60</v>
      </c>
      <c r="D101" s="17" t="s">
        <v>288</v>
      </c>
      <c r="E101" s="17"/>
      <c r="F101" s="18">
        <v>500</v>
      </c>
      <c r="G101" s="11">
        <f t="shared" si="9"/>
        <v>299.20000000000005</v>
      </c>
      <c r="H101" s="11">
        <v>0</v>
      </c>
      <c r="I101" s="11">
        <v>799.2</v>
      </c>
      <c r="J101" s="11">
        <v>799.2</v>
      </c>
      <c r="K101" s="12">
        <f t="shared" si="10"/>
        <v>100</v>
      </c>
    </row>
    <row r="102" spans="1:11" ht="15.75" x14ac:dyDescent="0.25">
      <c r="A102" s="17" t="s">
        <v>24</v>
      </c>
      <c r="B102" s="17" t="s">
        <v>7</v>
      </c>
      <c r="C102" s="17" t="s">
        <v>60</v>
      </c>
      <c r="D102" s="17" t="s">
        <v>289</v>
      </c>
      <c r="E102" s="17"/>
      <c r="F102" s="18">
        <v>500</v>
      </c>
      <c r="G102" s="11">
        <f t="shared" ref="G102:G104" si="17">I102-F102</f>
        <v>299.20000000000005</v>
      </c>
      <c r="H102" s="11">
        <v>0</v>
      </c>
      <c r="I102" s="11">
        <v>799.2</v>
      </c>
      <c r="J102" s="11">
        <v>799.2</v>
      </c>
      <c r="K102" s="12">
        <f t="shared" si="10"/>
        <v>100</v>
      </c>
    </row>
    <row r="103" spans="1:11" ht="31.5" x14ac:dyDescent="0.25">
      <c r="A103" s="17" t="s">
        <v>18</v>
      </c>
      <c r="B103" s="17" t="s">
        <v>7</v>
      </c>
      <c r="C103" s="17" t="s">
        <v>60</v>
      </c>
      <c r="D103" s="17" t="s">
        <v>289</v>
      </c>
      <c r="E103" s="17" t="s">
        <v>19</v>
      </c>
      <c r="F103" s="18">
        <v>500</v>
      </c>
      <c r="G103" s="11">
        <f t="shared" si="17"/>
        <v>299.20000000000005</v>
      </c>
      <c r="H103" s="11">
        <v>0</v>
      </c>
      <c r="I103" s="11">
        <v>799.2</v>
      </c>
      <c r="J103" s="11">
        <v>799.2</v>
      </c>
      <c r="K103" s="12">
        <f t="shared" si="10"/>
        <v>100</v>
      </c>
    </row>
    <row r="104" spans="1:11" ht="47.25" x14ac:dyDescent="0.25">
      <c r="A104" s="17" t="s">
        <v>20</v>
      </c>
      <c r="B104" s="17" t="s">
        <v>7</v>
      </c>
      <c r="C104" s="17" t="s">
        <v>60</v>
      </c>
      <c r="D104" s="17" t="s">
        <v>289</v>
      </c>
      <c r="E104" s="17" t="s">
        <v>21</v>
      </c>
      <c r="F104" s="18">
        <v>500</v>
      </c>
      <c r="G104" s="11">
        <f t="shared" si="17"/>
        <v>299.20000000000005</v>
      </c>
      <c r="H104" s="11">
        <v>0</v>
      </c>
      <c r="I104" s="11">
        <v>799.2</v>
      </c>
      <c r="J104" s="11">
        <v>799.2</v>
      </c>
      <c r="K104" s="12">
        <f t="shared" si="10"/>
        <v>100</v>
      </c>
    </row>
    <row r="105" spans="1:11" ht="47.25" x14ac:dyDescent="0.25">
      <c r="A105" s="17" t="s">
        <v>513</v>
      </c>
      <c r="B105" s="17" t="s">
        <v>7</v>
      </c>
      <c r="C105" s="17" t="s">
        <v>60</v>
      </c>
      <c r="D105" s="17" t="s">
        <v>514</v>
      </c>
      <c r="E105" s="17"/>
      <c r="F105" s="18">
        <v>0</v>
      </c>
      <c r="G105" s="11">
        <f t="shared" ref="G105" si="18">I105-F105</f>
        <v>8309.0380000000005</v>
      </c>
      <c r="H105" s="11">
        <v>0</v>
      </c>
      <c r="I105" s="11">
        <v>8309.0380000000005</v>
      </c>
      <c r="J105" s="11">
        <v>8309.0380000000005</v>
      </c>
      <c r="K105" s="12">
        <f t="shared" ref="K105" si="19">J105/I105*100</f>
        <v>100</v>
      </c>
    </row>
    <row r="106" spans="1:11" ht="63" x14ac:dyDescent="0.25">
      <c r="A106" s="17" t="s">
        <v>156</v>
      </c>
      <c r="B106" s="17" t="s">
        <v>7</v>
      </c>
      <c r="C106" s="17" t="s">
        <v>60</v>
      </c>
      <c r="D106" s="17" t="s">
        <v>512</v>
      </c>
      <c r="E106" s="17"/>
      <c r="F106" s="18">
        <v>0</v>
      </c>
      <c r="G106" s="11">
        <f t="shared" ref="G106" si="20">I106-F106</f>
        <v>8309.0380000000005</v>
      </c>
      <c r="H106" s="11">
        <v>0</v>
      </c>
      <c r="I106" s="11">
        <v>8309.0380000000005</v>
      </c>
      <c r="J106" s="11">
        <v>8309.0380000000005</v>
      </c>
      <c r="K106" s="12">
        <f t="shared" ref="K106" si="21">J106/I106*100</f>
        <v>100</v>
      </c>
    </row>
    <row r="107" spans="1:11" ht="15.75" x14ac:dyDescent="0.25">
      <c r="A107" s="8" t="s">
        <v>24</v>
      </c>
      <c r="B107" s="17" t="s">
        <v>7</v>
      </c>
      <c r="C107" s="17" t="s">
        <v>60</v>
      </c>
      <c r="D107" s="17" t="s">
        <v>511</v>
      </c>
      <c r="E107" s="17"/>
      <c r="F107" s="18">
        <v>0</v>
      </c>
      <c r="G107" s="11">
        <f t="shared" ref="G107" si="22">I107-F107</f>
        <v>8309.0380000000005</v>
      </c>
      <c r="H107" s="11">
        <v>0</v>
      </c>
      <c r="I107" s="11">
        <v>8309.0380000000005</v>
      </c>
      <c r="J107" s="11">
        <v>8309.0380000000005</v>
      </c>
      <c r="K107" s="12">
        <f t="shared" ref="K107" si="23">J107/I107*100</f>
        <v>100</v>
      </c>
    </row>
    <row r="108" spans="1:11" ht="31.5" x14ac:dyDescent="0.25">
      <c r="A108" s="8" t="s">
        <v>18</v>
      </c>
      <c r="B108" s="17" t="s">
        <v>7</v>
      </c>
      <c r="C108" s="17" t="s">
        <v>60</v>
      </c>
      <c r="D108" s="17" t="s">
        <v>511</v>
      </c>
      <c r="E108" s="17">
        <v>200</v>
      </c>
      <c r="F108" s="18">
        <v>0</v>
      </c>
      <c r="G108" s="11">
        <f t="shared" ref="G108" si="24">I108-F108</f>
        <v>8233.0110000000004</v>
      </c>
      <c r="H108" s="11">
        <v>0</v>
      </c>
      <c r="I108" s="11">
        <v>8233.0110000000004</v>
      </c>
      <c r="J108" s="11">
        <v>8233.0110000000004</v>
      </c>
      <c r="K108" s="12">
        <f t="shared" ref="K108" si="25">J108/I108*100</f>
        <v>100</v>
      </c>
    </row>
    <row r="109" spans="1:11" ht="47.25" x14ac:dyDescent="0.25">
      <c r="A109" s="8" t="s">
        <v>20</v>
      </c>
      <c r="B109" s="17" t="s">
        <v>7</v>
      </c>
      <c r="C109" s="17" t="s">
        <v>60</v>
      </c>
      <c r="D109" s="17" t="s">
        <v>511</v>
      </c>
      <c r="E109" s="17">
        <v>240</v>
      </c>
      <c r="F109" s="18">
        <v>0</v>
      </c>
      <c r="G109" s="11">
        <f t="shared" ref="G109" si="26">I109-F109</f>
        <v>8233.0110000000004</v>
      </c>
      <c r="H109" s="11">
        <v>0</v>
      </c>
      <c r="I109" s="11">
        <v>8233.0110000000004</v>
      </c>
      <c r="J109" s="11">
        <v>8233.0110000000004</v>
      </c>
      <c r="K109" s="12">
        <f t="shared" ref="K109" si="27">J109/I109*100</f>
        <v>100</v>
      </c>
    </row>
    <row r="110" spans="1:11" ht="15.75" x14ac:dyDescent="0.25">
      <c r="A110" s="8" t="s">
        <v>30</v>
      </c>
      <c r="B110" s="17" t="s">
        <v>7</v>
      </c>
      <c r="C110" s="17" t="s">
        <v>60</v>
      </c>
      <c r="D110" s="17" t="s">
        <v>511</v>
      </c>
      <c r="E110" s="17">
        <v>800</v>
      </c>
      <c r="F110" s="18">
        <v>0</v>
      </c>
      <c r="G110" s="11">
        <f t="shared" ref="G110" si="28">I110-F110</f>
        <v>76.027000000000001</v>
      </c>
      <c r="H110" s="11">
        <v>0</v>
      </c>
      <c r="I110" s="11">
        <v>76.027000000000001</v>
      </c>
      <c r="J110" s="11">
        <v>76.027000000000001</v>
      </c>
      <c r="K110" s="12">
        <f t="shared" ref="K110" si="29">J110/I110*100</f>
        <v>100</v>
      </c>
    </row>
    <row r="111" spans="1:11" ht="15.75" x14ac:dyDescent="0.25">
      <c r="A111" s="8" t="s">
        <v>32</v>
      </c>
      <c r="B111" s="17" t="s">
        <v>7</v>
      </c>
      <c r="C111" s="17" t="s">
        <v>60</v>
      </c>
      <c r="D111" s="17" t="s">
        <v>511</v>
      </c>
      <c r="E111" s="17">
        <v>830</v>
      </c>
      <c r="F111" s="18">
        <v>0</v>
      </c>
      <c r="G111" s="11">
        <f t="shared" ref="G111:G112" si="30">I111-F111</f>
        <v>76.027000000000001</v>
      </c>
      <c r="H111" s="11">
        <v>0</v>
      </c>
      <c r="I111" s="11">
        <v>76.027000000000001</v>
      </c>
      <c r="J111" s="11">
        <v>76.027000000000001</v>
      </c>
      <c r="K111" s="12">
        <f>J111/I111*100</f>
        <v>100</v>
      </c>
    </row>
    <row r="112" spans="1:11" ht="47.25" x14ac:dyDescent="0.25">
      <c r="A112" s="17" t="s">
        <v>165</v>
      </c>
      <c r="B112" s="17" t="s">
        <v>7</v>
      </c>
      <c r="C112" s="17" t="s">
        <v>60</v>
      </c>
      <c r="D112" s="17" t="s">
        <v>290</v>
      </c>
      <c r="E112" s="17"/>
      <c r="F112" s="18">
        <v>16.837</v>
      </c>
      <c r="G112" s="11">
        <f t="shared" si="30"/>
        <v>0</v>
      </c>
      <c r="H112" s="11">
        <v>0</v>
      </c>
      <c r="I112" s="11">
        <v>16.837</v>
      </c>
      <c r="J112" s="11">
        <v>16.837</v>
      </c>
      <c r="K112" s="12">
        <f>J112/I112*100</f>
        <v>100</v>
      </c>
    </row>
    <row r="113" spans="1:11" ht="47.25" x14ac:dyDescent="0.25">
      <c r="A113" s="17" t="s">
        <v>240</v>
      </c>
      <c r="B113" s="17" t="s">
        <v>7</v>
      </c>
      <c r="C113" s="17" t="s">
        <v>60</v>
      </c>
      <c r="D113" s="17" t="s">
        <v>291</v>
      </c>
      <c r="E113" s="17"/>
      <c r="F113" s="18">
        <v>16.837</v>
      </c>
      <c r="G113" s="11">
        <f>I113-F113</f>
        <v>0</v>
      </c>
      <c r="H113" s="11">
        <v>0</v>
      </c>
      <c r="I113" s="11">
        <v>16.837</v>
      </c>
      <c r="J113" s="11">
        <v>16.837</v>
      </c>
      <c r="K113" s="12">
        <f t="shared" ref="K113:K130" si="31">J113/I113*100</f>
        <v>100</v>
      </c>
    </row>
    <row r="114" spans="1:11" ht="15.75" x14ac:dyDescent="0.25">
      <c r="A114" s="17" t="s">
        <v>24</v>
      </c>
      <c r="B114" s="17" t="s">
        <v>7</v>
      </c>
      <c r="C114" s="17" t="s">
        <v>60</v>
      </c>
      <c r="D114" s="17" t="s">
        <v>292</v>
      </c>
      <c r="E114" s="17"/>
      <c r="F114" s="18">
        <v>16.837</v>
      </c>
      <c r="G114" s="11">
        <f>I114-F114</f>
        <v>0</v>
      </c>
      <c r="H114" s="11">
        <v>0</v>
      </c>
      <c r="I114" s="11">
        <v>16.837</v>
      </c>
      <c r="J114" s="11">
        <v>16.837</v>
      </c>
      <c r="K114" s="12">
        <f t="shared" si="31"/>
        <v>100</v>
      </c>
    </row>
    <row r="115" spans="1:11" ht="15.75" x14ac:dyDescent="0.25">
      <c r="A115" s="17" t="s">
        <v>30</v>
      </c>
      <c r="B115" s="17" t="s">
        <v>7</v>
      </c>
      <c r="C115" s="17" t="s">
        <v>60</v>
      </c>
      <c r="D115" s="17" t="s">
        <v>292</v>
      </c>
      <c r="E115" s="17" t="s">
        <v>31</v>
      </c>
      <c r="F115" s="18">
        <v>16.837</v>
      </c>
      <c r="G115" s="11">
        <f t="shared" ref="G115:G116" si="32">I115-F115</f>
        <v>0</v>
      </c>
      <c r="H115" s="11">
        <v>0</v>
      </c>
      <c r="I115" s="11">
        <v>16.837</v>
      </c>
      <c r="J115" s="11">
        <v>16.837</v>
      </c>
      <c r="K115" s="12">
        <f t="shared" si="31"/>
        <v>100</v>
      </c>
    </row>
    <row r="116" spans="1:11" ht="15.75" x14ac:dyDescent="0.25">
      <c r="A116" s="17" t="s">
        <v>32</v>
      </c>
      <c r="B116" s="17" t="s">
        <v>7</v>
      </c>
      <c r="C116" s="17" t="s">
        <v>60</v>
      </c>
      <c r="D116" s="17" t="s">
        <v>292</v>
      </c>
      <c r="E116" s="17" t="s">
        <v>33</v>
      </c>
      <c r="F116" s="18">
        <v>16.837</v>
      </c>
      <c r="G116" s="11">
        <f t="shared" si="32"/>
        <v>0</v>
      </c>
      <c r="H116" s="11">
        <v>0</v>
      </c>
      <c r="I116" s="11">
        <v>16.837</v>
      </c>
      <c r="J116" s="11">
        <v>16.837</v>
      </c>
      <c r="K116" s="12">
        <f t="shared" si="31"/>
        <v>100</v>
      </c>
    </row>
    <row r="117" spans="1:11" ht="63" x14ac:dyDescent="0.25">
      <c r="A117" s="17" t="s">
        <v>76</v>
      </c>
      <c r="B117" s="17" t="s">
        <v>7</v>
      </c>
      <c r="C117" s="17" t="s">
        <v>60</v>
      </c>
      <c r="D117" s="17" t="s">
        <v>515</v>
      </c>
      <c r="E117" s="17"/>
      <c r="F117" s="18">
        <v>0</v>
      </c>
      <c r="G117" s="11">
        <f>G118</f>
        <v>49.745699999999999</v>
      </c>
      <c r="H117" s="11">
        <v>0</v>
      </c>
      <c r="I117" s="11">
        <v>49.745699999999999</v>
      </c>
      <c r="J117" s="11">
        <v>49.745699999999999</v>
      </c>
      <c r="K117" s="12">
        <f t="shared" si="31"/>
        <v>100</v>
      </c>
    </row>
    <row r="118" spans="1:11" ht="31.5" x14ac:dyDescent="0.25">
      <c r="A118" s="17" t="s">
        <v>78</v>
      </c>
      <c r="B118" s="17" t="s">
        <v>7</v>
      </c>
      <c r="C118" s="17" t="s">
        <v>60</v>
      </c>
      <c r="D118" s="17" t="s">
        <v>516</v>
      </c>
      <c r="E118" s="17"/>
      <c r="F118" s="18">
        <v>0</v>
      </c>
      <c r="G118" s="11">
        <f t="shared" ref="G118:G124" si="33">I118-F118</f>
        <v>49.745699999999999</v>
      </c>
      <c r="H118" s="11">
        <v>0</v>
      </c>
      <c r="I118" s="11">
        <v>49.745699999999999</v>
      </c>
      <c r="J118" s="11">
        <v>49.745699999999999</v>
      </c>
      <c r="K118" s="12">
        <f t="shared" si="31"/>
        <v>100</v>
      </c>
    </row>
    <row r="119" spans="1:11" ht="31.5" x14ac:dyDescent="0.25">
      <c r="A119" s="17" t="s">
        <v>80</v>
      </c>
      <c r="B119" s="17" t="s">
        <v>7</v>
      </c>
      <c r="C119" s="17" t="s">
        <v>60</v>
      </c>
      <c r="D119" s="17" t="s">
        <v>517</v>
      </c>
      <c r="E119" s="17"/>
      <c r="F119" s="18">
        <v>0</v>
      </c>
      <c r="G119" s="11">
        <f t="shared" si="33"/>
        <v>49.745699999999999</v>
      </c>
      <c r="H119" s="11">
        <v>0</v>
      </c>
      <c r="I119" s="11">
        <v>49.745699999999999</v>
      </c>
      <c r="J119" s="11">
        <v>49.745699999999999</v>
      </c>
      <c r="K119" s="12">
        <f t="shared" si="31"/>
        <v>100</v>
      </c>
    </row>
    <row r="120" spans="1:11" ht="15.75" x14ac:dyDescent="0.25">
      <c r="A120" s="8" t="s">
        <v>24</v>
      </c>
      <c r="B120" s="17" t="s">
        <v>7</v>
      </c>
      <c r="C120" s="17" t="s">
        <v>60</v>
      </c>
      <c r="D120" s="17" t="s">
        <v>518</v>
      </c>
      <c r="E120" s="17"/>
      <c r="F120" s="18">
        <v>0</v>
      </c>
      <c r="G120" s="11">
        <f t="shared" si="33"/>
        <v>49.745699999999999</v>
      </c>
      <c r="H120" s="11">
        <v>0</v>
      </c>
      <c r="I120" s="11">
        <v>49.745699999999999</v>
      </c>
      <c r="J120" s="11">
        <v>49.745699999999999</v>
      </c>
      <c r="K120" s="12">
        <f t="shared" si="31"/>
        <v>100</v>
      </c>
    </row>
    <row r="121" spans="1:11" ht="31.5" x14ac:dyDescent="0.25">
      <c r="A121" s="8" t="s">
        <v>18</v>
      </c>
      <c r="B121" s="17" t="s">
        <v>7</v>
      </c>
      <c r="C121" s="17" t="s">
        <v>60</v>
      </c>
      <c r="D121" s="17" t="s">
        <v>518</v>
      </c>
      <c r="E121" s="17">
        <v>800</v>
      </c>
      <c r="F121" s="18">
        <v>0</v>
      </c>
      <c r="G121" s="11">
        <f t="shared" si="33"/>
        <v>49.745699999999999</v>
      </c>
      <c r="H121" s="11">
        <v>0</v>
      </c>
      <c r="I121" s="11">
        <v>49.745699999999999</v>
      </c>
      <c r="J121" s="11">
        <v>49.745699999999999</v>
      </c>
      <c r="K121" s="12">
        <f t="shared" si="31"/>
        <v>100</v>
      </c>
    </row>
    <row r="122" spans="1:11" ht="47.25" x14ac:dyDescent="0.25">
      <c r="A122" s="8" t="s">
        <v>20</v>
      </c>
      <c r="B122" s="17" t="s">
        <v>7</v>
      </c>
      <c r="C122" s="17" t="s">
        <v>60</v>
      </c>
      <c r="D122" s="17" t="s">
        <v>518</v>
      </c>
      <c r="E122" s="17">
        <v>830</v>
      </c>
      <c r="F122" s="18">
        <v>0</v>
      </c>
      <c r="G122" s="11">
        <f t="shared" si="33"/>
        <v>49.745699999999999</v>
      </c>
      <c r="H122" s="11">
        <v>0</v>
      </c>
      <c r="I122" s="11">
        <v>49.745699999999999</v>
      </c>
      <c r="J122" s="11">
        <v>49.745699999999999</v>
      </c>
      <c r="K122" s="12">
        <f t="shared" si="31"/>
        <v>100</v>
      </c>
    </row>
    <row r="123" spans="1:11" ht="63" x14ac:dyDescent="0.25">
      <c r="A123" s="17" t="s">
        <v>85</v>
      </c>
      <c r="B123" s="17" t="s">
        <v>7</v>
      </c>
      <c r="C123" s="17" t="s">
        <v>60</v>
      </c>
      <c r="D123" s="17" t="s">
        <v>293</v>
      </c>
      <c r="E123" s="17"/>
      <c r="F123" s="18">
        <v>88.908000000000001</v>
      </c>
      <c r="G123" s="11">
        <f>G124</f>
        <v>50</v>
      </c>
      <c r="H123" s="11">
        <v>0</v>
      </c>
      <c r="I123" s="11">
        <v>138.90799999999999</v>
      </c>
      <c r="J123" s="11">
        <v>138.90799999999999</v>
      </c>
      <c r="K123" s="12">
        <f t="shared" si="31"/>
        <v>100</v>
      </c>
    </row>
    <row r="124" spans="1:11" ht="31.5" x14ac:dyDescent="0.25">
      <c r="A124" s="17" t="s">
        <v>89</v>
      </c>
      <c r="B124" s="17" t="s">
        <v>7</v>
      </c>
      <c r="C124" s="17" t="s">
        <v>60</v>
      </c>
      <c r="D124" s="17" t="s">
        <v>294</v>
      </c>
      <c r="E124" s="17"/>
      <c r="F124" s="18">
        <v>11.843</v>
      </c>
      <c r="G124" s="11">
        <f t="shared" si="33"/>
        <v>50</v>
      </c>
      <c r="H124" s="11">
        <v>0</v>
      </c>
      <c r="I124" s="11">
        <v>61.843000000000004</v>
      </c>
      <c r="J124" s="11">
        <v>61.843000000000004</v>
      </c>
      <c r="K124" s="12">
        <f t="shared" si="31"/>
        <v>100</v>
      </c>
    </row>
    <row r="125" spans="1:11" ht="63" x14ac:dyDescent="0.25">
      <c r="A125" s="17" t="s">
        <v>90</v>
      </c>
      <c r="B125" s="17" t="s">
        <v>7</v>
      </c>
      <c r="C125" s="17" t="s">
        <v>60</v>
      </c>
      <c r="D125" s="17" t="s">
        <v>295</v>
      </c>
      <c r="E125" s="17"/>
      <c r="F125" s="18">
        <v>11.843</v>
      </c>
      <c r="G125" s="11">
        <f>I125-F125</f>
        <v>50</v>
      </c>
      <c r="H125" s="11">
        <v>0</v>
      </c>
      <c r="I125" s="11">
        <v>61.843000000000004</v>
      </c>
      <c r="J125" s="11">
        <v>61.843000000000004</v>
      </c>
      <c r="K125" s="12">
        <f t="shared" si="31"/>
        <v>100</v>
      </c>
    </row>
    <row r="126" spans="1:11" ht="15.75" x14ac:dyDescent="0.25">
      <c r="A126" s="17" t="s">
        <v>24</v>
      </c>
      <c r="B126" s="17" t="s">
        <v>7</v>
      </c>
      <c r="C126" s="17" t="s">
        <v>60</v>
      </c>
      <c r="D126" s="17" t="s">
        <v>296</v>
      </c>
      <c r="E126" s="17"/>
      <c r="F126" s="18">
        <v>11.843</v>
      </c>
      <c r="G126" s="11">
        <f>I126-F126</f>
        <v>50</v>
      </c>
      <c r="H126" s="11">
        <v>0</v>
      </c>
      <c r="I126" s="11">
        <v>61.843000000000004</v>
      </c>
      <c r="J126" s="11">
        <v>61.843000000000004</v>
      </c>
      <c r="K126" s="12">
        <f t="shared" si="31"/>
        <v>100</v>
      </c>
    </row>
    <row r="127" spans="1:11" ht="15.75" x14ac:dyDescent="0.25">
      <c r="A127" s="17" t="s">
        <v>30</v>
      </c>
      <c r="B127" s="17" t="s">
        <v>7</v>
      </c>
      <c r="C127" s="17" t="s">
        <v>60</v>
      </c>
      <c r="D127" s="17" t="s">
        <v>296</v>
      </c>
      <c r="E127" s="17" t="s">
        <v>31</v>
      </c>
      <c r="F127" s="18">
        <v>11.843</v>
      </c>
      <c r="G127" s="11">
        <f t="shared" ref="G127:G129" si="34">I127-F127</f>
        <v>50</v>
      </c>
      <c r="H127" s="11">
        <v>0</v>
      </c>
      <c r="I127" s="11">
        <v>61.843000000000004</v>
      </c>
      <c r="J127" s="11">
        <v>61.843000000000004</v>
      </c>
      <c r="K127" s="12">
        <f t="shared" si="31"/>
        <v>100</v>
      </c>
    </row>
    <row r="128" spans="1:11" ht="15.75" x14ac:dyDescent="0.25">
      <c r="A128" s="17" t="s">
        <v>32</v>
      </c>
      <c r="B128" s="17" t="s">
        <v>7</v>
      </c>
      <c r="C128" s="17" t="s">
        <v>60</v>
      </c>
      <c r="D128" s="17" t="s">
        <v>296</v>
      </c>
      <c r="E128" s="17" t="s">
        <v>33</v>
      </c>
      <c r="F128" s="18">
        <v>11.843</v>
      </c>
      <c r="G128" s="11">
        <f t="shared" si="34"/>
        <v>0</v>
      </c>
      <c r="H128" s="11">
        <v>0</v>
      </c>
      <c r="I128" s="11">
        <v>11.843</v>
      </c>
      <c r="J128" s="11">
        <v>11.843</v>
      </c>
      <c r="K128" s="12">
        <f t="shared" si="31"/>
        <v>100</v>
      </c>
    </row>
    <row r="129" spans="1:11" ht="15.75" x14ac:dyDescent="0.25">
      <c r="A129" s="8" t="s">
        <v>34</v>
      </c>
      <c r="B129" s="17" t="s">
        <v>7</v>
      </c>
      <c r="C129" s="17" t="s">
        <v>60</v>
      </c>
      <c r="D129" s="17" t="s">
        <v>296</v>
      </c>
      <c r="E129" s="17">
        <v>850</v>
      </c>
      <c r="F129" s="18">
        <v>0</v>
      </c>
      <c r="G129" s="11">
        <f t="shared" si="34"/>
        <v>50</v>
      </c>
      <c r="H129" s="11">
        <v>0</v>
      </c>
      <c r="I129" s="11">
        <v>50</v>
      </c>
      <c r="J129" s="11">
        <v>50</v>
      </c>
      <c r="K129" s="12">
        <f t="shared" si="31"/>
        <v>100</v>
      </c>
    </row>
    <row r="130" spans="1:11" ht="31.5" x14ac:dyDescent="0.25">
      <c r="A130" s="17" t="s">
        <v>91</v>
      </c>
      <c r="B130" s="17" t="s">
        <v>7</v>
      </c>
      <c r="C130" s="17" t="s">
        <v>60</v>
      </c>
      <c r="D130" s="17" t="s">
        <v>297</v>
      </c>
      <c r="E130" s="17"/>
      <c r="F130" s="18">
        <v>77.064999999999998</v>
      </c>
      <c r="G130" s="11">
        <f>G131</f>
        <v>0</v>
      </c>
      <c r="H130" s="11">
        <v>0</v>
      </c>
      <c r="I130" s="11">
        <v>77.064999999999998</v>
      </c>
      <c r="J130" s="11">
        <v>77.064999999999998</v>
      </c>
      <c r="K130" s="12">
        <f t="shared" si="31"/>
        <v>100</v>
      </c>
    </row>
    <row r="131" spans="1:11" ht="31.5" x14ac:dyDescent="0.25">
      <c r="A131" s="17" t="s">
        <v>93</v>
      </c>
      <c r="B131" s="17" t="s">
        <v>7</v>
      </c>
      <c r="C131" s="17" t="s">
        <v>60</v>
      </c>
      <c r="D131" s="17" t="s">
        <v>298</v>
      </c>
      <c r="E131" s="17"/>
      <c r="F131" s="18">
        <v>77.064999999999998</v>
      </c>
      <c r="G131" s="11">
        <f t="shared" ref="G131:G136" si="35">I131-F131</f>
        <v>0</v>
      </c>
      <c r="H131" s="11">
        <v>0</v>
      </c>
      <c r="I131" s="11">
        <v>77.064999999999998</v>
      </c>
      <c r="J131" s="11">
        <v>77.064999999999998</v>
      </c>
      <c r="K131" s="12">
        <f t="shared" ref="K131:K134" si="36">J131/I131*100</f>
        <v>100</v>
      </c>
    </row>
    <row r="132" spans="1:11" ht="15.75" x14ac:dyDescent="0.25">
      <c r="A132" s="17" t="s">
        <v>24</v>
      </c>
      <c r="B132" s="17" t="s">
        <v>7</v>
      </c>
      <c r="C132" s="17" t="s">
        <v>60</v>
      </c>
      <c r="D132" s="17" t="s">
        <v>299</v>
      </c>
      <c r="E132" s="17"/>
      <c r="F132" s="18">
        <v>77.064999999999998</v>
      </c>
      <c r="G132" s="11">
        <f t="shared" si="35"/>
        <v>0</v>
      </c>
      <c r="H132" s="11">
        <v>0</v>
      </c>
      <c r="I132" s="11">
        <v>77.064999999999998</v>
      </c>
      <c r="J132" s="11">
        <v>77.064999999999998</v>
      </c>
      <c r="K132" s="12">
        <f t="shared" si="36"/>
        <v>100</v>
      </c>
    </row>
    <row r="133" spans="1:11" ht="15.75" x14ac:dyDescent="0.25">
      <c r="A133" s="17" t="s">
        <v>30</v>
      </c>
      <c r="B133" s="17" t="s">
        <v>7</v>
      </c>
      <c r="C133" s="17" t="s">
        <v>60</v>
      </c>
      <c r="D133" s="17" t="s">
        <v>299</v>
      </c>
      <c r="E133" s="17" t="s">
        <v>31</v>
      </c>
      <c r="F133" s="18">
        <v>77.064999999999998</v>
      </c>
      <c r="G133" s="11">
        <f t="shared" si="35"/>
        <v>0</v>
      </c>
      <c r="H133" s="11">
        <v>0</v>
      </c>
      <c r="I133" s="11">
        <v>77.064999999999998</v>
      </c>
      <c r="J133" s="11">
        <v>77.064999999999998</v>
      </c>
      <c r="K133" s="12">
        <f t="shared" si="36"/>
        <v>100</v>
      </c>
    </row>
    <row r="134" spans="1:11" ht="15.75" x14ac:dyDescent="0.25">
      <c r="A134" s="17" t="s">
        <v>32</v>
      </c>
      <c r="B134" s="17" t="s">
        <v>7</v>
      </c>
      <c r="C134" s="17" t="s">
        <v>60</v>
      </c>
      <c r="D134" s="17" t="s">
        <v>299</v>
      </c>
      <c r="E134" s="17" t="s">
        <v>33</v>
      </c>
      <c r="F134" s="18">
        <v>77.064999999999998</v>
      </c>
      <c r="G134" s="11">
        <f t="shared" si="35"/>
        <v>0</v>
      </c>
      <c r="H134" s="11">
        <v>0</v>
      </c>
      <c r="I134" s="11">
        <v>77.064999999999998</v>
      </c>
      <c r="J134" s="11">
        <v>77.064999999999998</v>
      </c>
      <c r="K134" s="12">
        <f t="shared" si="36"/>
        <v>100</v>
      </c>
    </row>
    <row r="135" spans="1:11" ht="63" x14ac:dyDescent="0.25">
      <c r="A135" s="17" t="s">
        <v>300</v>
      </c>
      <c r="B135" s="17" t="s">
        <v>7</v>
      </c>
      <c r="C135" s="17" t="s">
        <v>60</v>
      </c>
      <c r="D135" s="17" t="s">
        <v>301</v>
      </c>
      <c r="E135" s="17"/>
      <c r="F135" s="18">
        <v>17.303999999999998</v>
      </c>
      <c r="G135" s="11">
        <f>G136+G141</f>
        <v>428.91816999999998</v>
      </c>
      <c r="H135" s="11">
        <v>0</v>
      </c>
      <c r="I135" s="11">
        <v>446.22217000000001</v>
      </c>
      <c r="J135" s="11">
        <v>446.22217000000001</v>
      </c>
      <c r="K135" s="12">
        <f>J135/I135*100</f>
        <v>100</v>
      </c>
    </row>
    <row r="136" spans="1:11" ht="63" x14ac:dyDescent="0.25">
      <c r="A136" s="17" t="s">
        <v>302</v>
      </c>
      <c r="B136" s="17" t="s">
        <v>7</v>
      </c>
      <c r="C136" s="17" t="s">
        <v>60</v>
      </c>
      <c r="D136" s="17" t="s">
        <v>303</v>
      </c>
      <c r="E136" s="17"/>
      <c r="F136" s="18">
        <v>5.3310000000000004</v>
      </c>
      <c r="G136" s="11">
        <f t="shared" si="35"/>
        <v>0</v>
      </c>
      <c r="H136" s="11">
        <v>0</v>
      </c>
      <c r="I136" s="11">
        <v>5.3310000000000004</v>
      </c>
      <c r="J136" s="11">
        <v>5.3310000000000004</v>
      </c>
      <c r="K136" s="12">
        <f>J136/I136*100</f>
        <v>100</v>
      </c>
    </row>
    <row r="137" spans="1:11" ht="63" x14ac:dyDescent="0.25">
      <c r="A137" s="17" t="s">
        <v>304</v>
      </c>
      <c r="B137" s="17" t="s">
        <v>7</v>
      </c>
      <c r="C137" s="17" t="s">
        <v>60</v>
      </c>
      <c r="D137" s="17" t="s">
        <v>305</v>
      </c>
      <c r="E137" s="17"/>
      <c r="F137" s="18">
        <v>5.3310000000000004</v>
      </c>
      <c r="G137" s="11">
        <f t="shared" ref="G137:G141" si="37">I137-F137</f>
        <v>0</v>
      </c>
      <c r="H137" s="11">
        <v>0</v>
      </c>
      <c r="I137" s="11">
        <v>5.3310000000000004</v>
      </c>
      <c r="J137" s="11">
        <v>5.3310000000000004</v>
      </c>
      <c r="K137" s="12">
        <f t="shared" ref="K137:K146" si="38">J137/I137*100</f>
        <v>100</v>
      </c>
    </row>
    <row r="138" spans="1:11" ht="15.75" x14ac:dyDescent="0.25">
      <c r="A138" s="17" t="s">
        <v>24</v>
      </c>
      <c r="B138" s="17" t="s">
        <v>7</v>
      </c>
      <c r="C138" s="17" t="s">
        <v>60</v>
      </c>
      <c r="D138" s="17" t="s">
        <v>306</v>
      </c>
      <c r="E138" s="17"/>
      <c r="F138" s="18">
        <v>5.3310000000000004</v>
      </c>
      <c r="G138" s="11">
        <f t="shared" si="37"/>
        <v>0</v>
      </c>
      <c r="H138" s="11">
        <v>0</v>
      </c>
      <c r="I138" s="11">
        <v>5.3310000000000004</v>
      </c>
      <c r="J138" s="11">
        <v>5.3310000000000004</v>
      </c>
      <c r="K138" s="12">
        <f t="shared" si="38"/>
        <v>100</v>
      </c>
    </row>
    <row r="139" spans="1:11" ht="15.75" x14ac:dyDescent="0.25">
      <c r="A139" s="17" t="s">
        <v>30</v>
      </c>
      <c r="B139" s="17" t="s">
        <v>7</v>
      </c>
      <c r="C139" s="17" t="s">
        <v>60</v>
      </c>
      <c r="D139" s="17" t="s">
        <v>306</v>
      </c>
      <c r="E139" s="17" t="s">
        <v>31</v>
      </c>
      <c r="F139" s="18">
        <v>5.3310000000000004</v>
      </c>
      <c r="G139" s="11">
        <f t="shared" si="37"/>
        <v>0</v>
      </c>
      <c r="H139" s="11">
        <v>0</v>
      </c>
      <c r="I139" s="11">
        <v>5.3310000000000004</v>
      </c>
      <c r="J139" s="11">
        <v>5.3310000000000004</v>
      </c>
      <c r="K139" s="12">
        <f t="shared" si="38"/>
        <v>100</v>
      </c>
    </row>
    <row r="140" spans="1:11" ht="15.75" x14ac:dyDescent="0.25">
      <c r="A140" s="17" t="s">
        <v>32</v>
      </c>
      <c r="B140" s="17" t="s">
        <v>7</v>
      </c>
      <c r="C140" s="17" t="s">
        <v>60</v>
      </c>
      <c r="D140" s="17" t="s">
        <v>306</v>
      </c>
      <c r="E140" s="17" t="s">
        <v>33</v>
      </c>
      <c r="F140" s="18">
        <v>5.3310000000000004</v>
      </c>
      <c r="G140" s="11">
        <f t="shared" si="37"/>
        <v>0</v>
      </c>
      <c r="H140" s="11">
        <v>0</v>
      </c>
      <c r="I140" s="11">
        <v>5.3310000000000004</v>
      </c>
      <c r="J140" s="11">
        <v>5.3310000000000004</v>
      </c>
      <c r="K140" s="12">
        <f t="shared" si="38"/>
        <v>100</v>
      </c>
    </row>
    <row r="141" spans="1:11" ht="47.25" x14ac:dyDescent="0.25">
      <c r="A141" s="17" t="s">
        <v>307</v>
      </c>
      <c r="B141" s="17" t="s">
        <v>7</v>
      </c>
      <c r="C141" s="17" t="s">
        <v>60</v>
      </c>
      <c r="D141" s="17" t="s">
        <v>308</v>
      </c>
      <c r="E141" s="17"/>
      <c r="F141" s="18">
        <v>11.973000000000001</v>
      </c>
      <c r="G141" s="11">
        <f t="shared" si="37"/>
        <v>428.91816999999998</v>
      </c>
      <c r="H141" s="11">
        <v>0</v>
      </c>
      <c r="I141" s="11">
        <v>440.89116999999999</v>
      </c>
      <c r="J141" s="11">
        <v>440.89116999999999</v>
      </c>
      <c r="K141" s="12">
        <f t="shared" si="38"/>
        <v>100</v>
      </c>
    </row>
    <row r="142" spans="1:11" ht="31.5" x14ac:dyDescent="0.25">
      <c r="A142" s="17" t="s">
        <v>309</v>
      </c>
      <c r="B142" s="17" t="s">
        <v>7</v>
      </c>
      <c r="C142" s="17" t="s">
        <v>60</v>
      </c>
      <c r="D142" s="17" t="s">
        <v>310</v>
      </c>
      <c r="E142" s="17"/>
      <c r="F142" s="18">
        <v>11.973000000000001</v>
      </c>
      <c r="G142" s="11">
        <f t="shared" ref="G142:G155" si="39">I142-F142</f>
        <v>428.91816999999998</v>
      </c>
      <c r="H142" s="11">
        <v>0</v>
      </c>
      <c r="I142" s="11">
        <v>440.89116999999999</v>
      </c>
      <c r="J142" s="11">
        <v>440.89116999999999</v>
      </c>
      <c r="K142" s="12">
        <f t="shared" si="38"/>
        <v>100</v>
      </c>
    </row>
    <row r="143" spans="1:11" ht="15.75" x14ac:dyDescent="0.25">
      <c r="A143" s="17" t="s">
        <v>24</v>
      </c>
      <c r="B143" s="17" t="s">
        <v>7</v>
      </c>
      <c r="C143" s="17" t="s">
        <v>60</v>
      </c>
      <c r="D143" s="17" t="s">
        <v>311</v>
      </c>
      <c r="E143" s="17"/>
      <c r="F143" s="18">
        <v>11.973000000000001</v>
      </c>
      <c r="G143" s="11">
        <f t="shared" si="39"/>
        <v>428.91816999999998</v>
      </c>
      <c r="H143" s="11">
        <v>0</v>
      </c>
      <c r="I143" s="11">
        <v>440.89116999999999</v>
      </c>
      <c r="J143" s="11">
        <v>440.89116999999999</v>
      </c>
      <c r="K143" s="12">
        <f t="shared" si="38"/>
        <v>100</v>
      </c>
    </row>
    <row r="144" spans="1:11" ht="15.75" x14ac:dyDescent="0.25">
      <c r="A144" s="17" t="s">
        <v>30</v>
      </c>
      <c r="B144" s="17" t="s">
        <v>7</v>
      </c>
      <c r="C144" s="17" t="s">
        <v>60</v>
      </c>
      <c r="D144" s="17" t="s">
        <v>311</v>
      </c>
      <c r="E144" s="17" t="s">
        <v>31</v>
      </c>
      <c r="F144" s="18">
        <v>11.973000000000001</v>
      </c>
      <c r="G144" s="11">
        <f t="shared" si="39"/>
        <v>428.91816999999998</v>
      </c>
      <c r="H144" s="11">
        <v>0</v>
      </c>
      <c r="I144" s="11">
        <v>440.89116999999999</v>
      </c>
      <c r="J144" s="11">
        <v>440.89116999999999</v>
      </c>
      <c r="K144" s="12">
        <f t="shared" si="38"/>
        <v>100</v>
      </c>
    </row>
    <row r="145" spans="1:11" ht="15.75" x14ac:dyDescent="0.25">
      <c r="A145" s="17" t="s">
        <v>32</v>
      </c>
      <c r="B145" s="17" t="s">
        <v>7</v>
      </c>
      <c r="C145" s="17" t="s">
        <v>60</v>
      </c>
      <c r="D145" s="17" t="s">
        <v>311</v>
      </c>
      <c r="E145" s="17" t="s">
        <v>33</v>
      </c>
      <c r="F145" s="18">
        <v>11.973000000000001</v>
      </c>
      <c r="G145" s="11">
        <f t="shared" si="39"/>
        <v>428.91816999999998</v>
      </c>
      <c r="H145" s="11">
        <v>0</v>
      </c>
      <c r="I145" s="11">
        <v>440.89116999999999</v>
      </c>
      <c r="J145" s="11">
        <v>440.89116999999999</v>
      </c>
      <c r="K145" s="12">
        <f t="shared" si="38"/>
        <v>100</v>
      </c>
    </row>
    <row r="146" spans="1:11" ht="15.75" x14ac:dyDescent="0.25">
      <c r="A146" s="17" t="s">
        <v>32</v>
      </c>
      <c r="B146" s="17" t="s">
        <v>7</v>
      </c>
      <c r="C146" s="17" t="s">
        <v>60</v>
      </c>
      <c r="D146" s="17" t="s">
        <v>519</v>
      </c>
      <c r="E146" s="17"/>
      <c r="F146" s="18">
        <v>0</v>
      </c>
      <c r="G146" s="11">
        <f>G147</f>
        <v>566.44476999999995</v>
      </c>
      <c r="H146" s="11">
        <v>0</v>
      </c>
      <c r="I146" s="11">
        <v>566.44476999999995</v>
      </c>
      <c r="J146" s="11">
        <v>554.49630999999999</v>
      </c>
      <c r="K146" s="12">
        <f t="shared" si="38"/>
        <v>97.890622240187696</v>
      </c>
    </row>
    <row r="147" spans="1:11" ht="15.75" x14ac:dyDescent="0.25">
      <c r="A147" s="17" t="s">
        <v>24</v>
      </c>
      <c r="B147" s="17" t="s">
        <v>7</v>
      </c>
      <c r="C147" s="17" t="s">
        <v>60</v>
      </c>
      <c r="D147" s="17" t="s">
        <v>520</v>
      </c>
      <c r="E147" s="17"/>
      <c r="F147" s="18">
        <v>0</v>
      </c>
      <c r="G147" s="11">
        <f>G148+G150</f>
        <v>566.44476999999995</v>
      </c>
      <c r="H147" s="11">
        <v>0</v>
      </c>
      <c r="I147" s="11">
        <v>566.44476999999995</v>
      </c>
      <c r="J147" s="11">
        <v>554.49630999999999</v>
      </c>
      <c r="K147" s="12">
        <f t="shared" ref="K147:K148" si="40">J147/I147*100</f>
        <v>97.890622240187696</v>
      </c>
    </row>
    <row r="148" spans="1:11" ht="78.75" x14ac:dyDescent="0.25">
      <c r="A148" s="17" t="s">
        <v>26</v>
      </c>
      <c r="B148" s="17" t="s">
        <v>7</v>
      </c>
      <c r="C148" s="17" t="s">
        <v>60</v>
      </c>
      <c r="D148" s="17" t="s">
        <v>520</v>
      </c>
      <c r="E148" s="17">
        <v>100</v>
      </c>
      <c r="F148" s="18">
        <v>0</v>
      </c>
      <c r="G148" s="11">
        <f t="shared" ref="G148:G151" si="41">I148-F148</f>
        <v>536.44476999999995</v>
      </c>
      <c r="H148" s="11">
        <v>0</v>
      </c>
      <c r="I148" s="11">
        <v>536.44476999999995</v>
      </c>
      <c r="J148" s="11">
        <v>524.49630999999999</v>
      </c>
      <c r="K148" s="12">
        <f t="shared" si="40"/>
        <v>97.772657938299972</v>
      </c>
    </row>
    <row r="149" spans="1:11" ht="63" x14ac:dyDescent="0.25">
      <c r="A149" s="17" t="s">
        <v>521</v>
      </c>
      <c r="B149" s="17" t="s">
        <v>7</v>
      </c>
      <c r="C149" s="17" t="s">
        <v>60</v>
      </c>
      <c r="D149" s="17" t="s">
        <v>520</v>
      </c>
      <c r="E149" s="17">
        <v>110</v>
      </c>
      <c r="F149" s="18">
        <v>0</v>
      </c>
      <c r="G149" s="11">
        <f t="shared" si="41"/>
        <v>536.44476999999995</v>
      </c>
      <c r="H149" s="11">
        <v>0</v>
      </c>
      <c r="I149" s="11">
        <v>536.44476999999995</v>
      </c>
      <c r="J149" s="11">
        <v>524.49630999999999</v>
      </c>
      <c r="K149" s="12">
        <f t="shared" ref="K149:K150" si="42">J149/I149*100</f>
        <v>97.772657938299972</v>
      </c>
    </row>
    <row r="150" spans="1:11" ht="15.75" x14ac:dyDescent="0.25">
      <c r="A150" s="17" t="s">
        <v>30</v>
      </c>
      <c r="B150" s="17" t="s">
        <v>7</v>
      </c>
      <c r="C150" s="17" t="s">
        <v>60</v>
      </c>
      <c r="D150" s="17" t="s">
        <v>520</v>
      </c>
      <c r="E150" s="17" t="s">
        <v>31</v>
      </c>
      <c r="F150" s="18">
        <v>0</v>
      </c>
      <c r="G150" s="11">
        <f t="shared" si="41"/>
        <v>30</v>
      </c>
      <c r="H150" s="11">
        <v>0</v>
      </c>
      <c r="I150" s="11">
        <v>30</v>
      </c>
      <c r="J150" s="11">
        <v>30</v>
      </c>
      <c r="K150" s="12">
        <f t="shared" si="42"/>
        <v>100</v>
      </c>
    </row>
    <row r="151" spans="1:11" ht="15.75" x14ac:dyDescent="0.25">
      <c r="A151" s="17" t="s">
        <v>32</v>
      </c>
      <c r="B151" s="17" t="s">
        <v>7</v>
      </c>
      <c r="C151" s="17" t="s">
        <v>60</v>
      </c>
      <c r="D151" s="17" t="s">
        <v>520</v>
      </c>
      <c r="E151" s="17" t="s">
        <v>33</v>
      </c>
      <c r="F151" s="18">
        <v>0</v>
      </c>
      <c r="G151" s="11">
        <f t="shared" si="41"/>
        <v>30</v>
      </c>
      <c r="H151" s="11">
        <v>0</v>
      </c>
      <c r="I151" s="11">
        <v>30</v>
      </c>
      <c r="J151" s="11">
        <v>30</v>
      </c>
      <c r="K151" s="12">
        <f t="shared" ref="K151" si="43">J151/I151*100</f>
        <v>100</v>
      </c>
    </row>
    <row r="152" spans="1:11" ht="15.75" x14ac:dyDescent="0.25">
      <c r="A152" s="17" t="s">
        <v>312</v>
      </c>
      <c r="B152" s="17" t="s">
        <v>7</v>
      </c>
      <c r="C152" s="17" t="s">
        <v>60</v>
      </c>
      <c r="D152" s="17" t="s">
        <v>313</v>
      </c>
      <c r="E152" s="17"/>
      <c r="F152" s="18">
        <v>102.307</v>
      </c>
      <c r="G152" s="11">
        <f t="shared" si="39"/>
        <v>-102.307</v>
      </c>
      <c r="H152" s="11">
        <v>0</v>
      </c>
      <c r="I152" s="11">
        <v>0</v>
      </c>
      <c r="J152" s="11">
        <v>0</v>
      </c>
      <c r="K152" s="12">
        <v>0</v>
      </c>
    </row>
    <row r="153" spans="1:11" ht="15.75" x14ac:dyDescent="0.25">
      <c r="A153" s="17" t="s">
        <v>24</v>
      </c>
      <c r="B153" s="17" t="s">
        <v>7</v>
      </c>
      <c r="C153" s="17" t="s">
        <v>60</v>
      </c>
      <c r="D153" s="17" t="s">
        <v>314</v>
      </c>
      <c r="E153" s="17"/>
      <c r="F153" s="18">
        <v>102.307</v>
      </c>
      <c r="G153" s="11">
        <f t="shared" si="39"/>
        <v>-102.307</v>
      </c>
      <c r="H153" s="11">
        <v>0</v>
      </c>
      <c r="I153" s="11">
        <v>0</v>
      </c>
      <c r="J153" s="11">
        <v>0</v>
      </c>
      <c r="K153" s="12">
        <v>0</v>
      </c>
    </row>
    <row r="154" spans="1:11" ht="15.75" x14ac:dyDescent="0.25">
      <c r="A154" s="17" t="s">
        <v>30</v>
      </c>
      <c r="B154" s="17" t="s">
        <v>7</v>
      </c>
      <c r="C154" s="17" t="s">
        <v>60</v>
      </c>
      <c r="D154" s="17" t="s">
        <v>314</v>
      </c>
      <c r="E154" s="17" t="s">
        <v>31</v>
      </c>
      <c r="F154" s="18">
        <v>102.307</v>
      </c>
      <c r="G154" s="11">
        <f t="shared" si="39"/>
        <v>-102.307</v>
      </c>
      <c r="H154" s="11">
        <v>0</v>
      </c>
      <c r="I154" s="11">
        <v>0</v>
      </c>
      <c r="J154" s="11">
        <v>0</v>
      </c>
      <c r="K154" s="12">
        <v>0</v>
      </c>
    </row>
    <row r="155" spans="1:11" ht="15.75" x14ac:dyDescent="0.25">
      <c r="A155" s="17" t="s">
        <v>34</v>
      </c>
      <c r="B155" s="17" t="s">
        <v>7</v>
      </c>
      <c r="C155" s="17" t="s">
        <v>60</v>
      </c>
      <c r="D155" s="17" t="s">
        <v>314</v>
      </c>
      <c r="E155" s="17" t="s">
        <v>35</v>
      </c>
      <c r="F155" s="18">
        <v>102.307</v>
      </c>
      <c r="G155" s="11">
        <f t="shared" si="39"/>
        <v>-102.307</v>
      </c>
      <c r="H155" s="11">
        <v>0</v>
      </c>
      <c r="I155" s="11">
        <v>0</v>
      </c>
      <c r="J155" s="11">
        <v>0</v>
      </c>
      <c r="K155" s="12">
        <v>0</v>
      </c>
    </row>
    <row r="156" spans="1:11" ht="15.75" x14ac:dyDescent="0.25">
      <c r="A156" s="8" t="s">
        <v>99</v>
      </c>
      <c r="B156" s="9" t="s">
        <v>100</v>
      </c>
      <c r="C156" s="9" t="s">
        <v>0</v>
      </c>
      <c r="D156" s="9" t="s">
        <v>0</v>
      </c>
      <c r="E156" s="9" t="s">
        <v>0</v>
      </c>
      <c r="F156" s="11">
        <v>287</v>
      </c>
      <c r="G156" s="11">
        <f t="shared" ref="G156:G207" si="44">I156-F156</f>
        <v>0</v>
      </c>
      <c r="H156" s="11">
        <v>0</v>
      </c>
      <c r="I156" s="11">
        <v>287</v>
      </c>
      <c r="J156" s="11">
        <v>172.22405000000001</v>
      </c>
      <c r="K156" s="12">
        <f t="shared" ref="K156:K211" si="45">J156/I156*100</f>
        <v>60.008379790940772</v>
      </c>
    </row>
    <row r="157" spans="1:11" ht="15.75" x14ac:dyDescent="0.25">
      <c r="A157" s="8" t="s">
        <v>101</v>
      </c>
      <c r="B157" s="9" t="s">
        <v>100</v>
      </c>
      <c r="C157" s="9" t="s">
        <v>102</v>
      </c>
      <c r="D157" s="9" t="s">
        <v>0</v>
      </c>
      <c r="E157" s="9" t="s">
        <v>0</v>
      </c>
      <c r="F157" s="11">
        <v>287</v>
      </c>
      <c r="G157" s="11">
        <f t="shared" si="44"/>
        <v>0</v>
      </c>
      <c r="H157" s="11">
        <v>0</v>
      </c>
      <c r="I157" s="11">
        <v>287</v>
      </c>
      <c r="J157" s="11">
        <v>172.22405000000001</v>
      </c>
      <c r="K157" s="12">
        <f t="shared" ref="K157:K163" si="46">J157/I157*100</f>
        <v>60.008379790940772</v>
      </c>
    </row>
    <row r="158" spans="1:11" ht="63" x14ac:dyDescent="0.25">
      <c r="A158" s="8" t="s">
        <v>10</v>
      </c>
      <c r="B158" s="9" t="s">
        <v>100</v>
      </c>
      <c r="C158" s="9" t="s">
        <v>102</v>
      </c>
      <c r="D158" s="9" t="s">
        <v>11</v>
      </c>
      <c r="E158" s="9" t="s">
        <v>0</v>
      </c>
      <c r="F158" s="11">
        <v>287</v>
      </c>
      <c r="G158" s="11">
        <f t="shared" si="44"/>
        <v>0</v>
      </c>
      <c r="H158" s="11">
        <v>0</v>
      </c>
      <c r="I158" s="11">
        <v>287</v>
      </c>
      <c r="J158" s="11">
        <v>172.22405000000001</v>
      </c>
      <c r="K158" s="12">
        <f t="shared" si="46"/>
        <v>60.008379790940772</v>
      </c>
    </row>
    <row r="159" spans="1:11" ht="47.25" x14ac:dyDescent="0.25">
      <c r="A159" s="8" t="s">
        <v>12</v>
      </c>
      <c r="B159" s="9" t="s">
        <v>100</v>
      </c>
      <c r="C159" s="9" t="s">
        <v>102</v>
      </c>
      <c r="D159" s="9" t="s">
        <v>13</v>
      </c>
      <c r="E159" s="9" t="s">
        <v>0</v>
      </c>
      <c r="F159" s="11">
        <v>287</v>
      </c>
      <c r="G159" s="11">
        <f t="shared" si="44"/>
        <v>0</v>
      </c>
      <c r="H159" s="11">
        <v>0</v>
      </c>
      <c r="I159" s="11">
        <v>287</v>
      </c>
      <c r="J159" s="11">
        <v>172.22405000000001</v>
      </c>
      <c r="K159" s="12">
        <f t="shared" si="46"/>
        <v>60.008379790940772</v>
      </c>
    </row>
    <row r="160" spans="1:11" ht="31.5" x14ac:dyDescent="0.25">
      <c r="A160" s="8" t="s">
        <v>103</v>
      </c>
      <c r="B160" s="9" t="s">
        <v>100</v>
      </c>
      <c r="C160" s="9" t="s">
        <v>102</v>
      </c>
      <c r="D160" s="9" t="s">
        <v>104</v>
      </c>
      <c r="E160" s="9" t="s">
        <v>0</v>
      </c>
      <c r="F160" s="11">
        <v>287</v>
      </c>
      <c r="G160" s="11">
        <f t="shared" si="44"/>
        <v>0</v>
      </c>
      <c r="H160" s="11">
        <v>0</v>
      </c>
      <c r="I160" s="11">
        <v>287</v>
      </c>
      <c r="J160" s="11">
        <v>172.22405000000001</v>
      </c>
      <c r="K160" s="12">
        <f t="shared" si="46"/>
        <v>60.008379790940772</v>
      </c>
    </row>
    <row r="161" spans="1:11" ht="47.25" x14ac:dyDescent="0.25">
      <c r="A161" s="8" t="s">
        <v>105</v>
      </c>
      <c r="B161" s="9" t="s">
        <v>100</v>
      </c>
      <c r="C161" s="9" t="s">
        <v>102</v>
      </c>
      <c r="D161" s="9" t="s">
        <v>106</v>
      </c>
      <c r="E161" s="9" t="s">
        <v>0</v>
      </c>
      <c r="F161" s="11">
        <v>287</v>
      </c>
      <c r="G161" s="11">
        <f t="shared" si="44"/>
        <v>0</v>
      </c>
      <c r="H161" s="11">
        <v>0</v>
      </c>
      <c r="I161" s="11">
        <v>287</v>
      </c>
      <c r="J161" s="11">
        <v>172.22405000000001</v>
      </c>
      <c r="K161" s="12">
        <f t="shared" si="46"/>
        <v>60.008379790940772</v>
      </c>
    </row>
    <row r="162" spans="1:11" ht="78.75" x14ac:dyDescent="0.25">
      <c r="A162" s="8" t="s">
        <v>26</v>
      </c>
      <c r="B162" s="9" t="s">
        <v>100</v>
      </c>
      <c r="C162" s="9" t="s">
        <v>102</v>
      </c>
      <c r="D162" s="9" t="s">
        <v>106</v>
      </c>
      <c r="E162" s="9" t="s">
        <v>27</v>
      </c>
      <c r="F162" s="11">
        <v>287</v>
      </c>
      <c r="G162" s="11">
        <f t="shared" si="44"/>
        <v>0</v>
      </c>
      <c r="H162" s="11">
        <v>0</v>
      </c>
      <c r="I162" s="11">
        <v>287</v>
      </c>
      <c r="J162" s="11">
        <v>172.22405000000001</v>
      </c>
      <c r="K162" s="12">
        <f t="shared" si="46"/>
        <v>60.008379790940772</v>
      </c>
    </row>
    <row r="163" spans="1:11" ht="31.5" x14ac:dyDescent="0.25">
      <c r="A163" s="8" t="s">
        <v>28</v>
      </c>
      <c r="B163" s="9" t="s">
        <v>100</v>
      </c>
      <c r="C163" s="9" t="s">
        <v>102</v>
      </c>
      <c r="D163" s="9" t="s">
        <v>106</v>
      </c>
      <c r="E163" s="9" t="s">
        <v>29</v>
      </c>
      <c r="F163" s="11">
        <v>287</v>
      </c>
      <c r="G163" s="11">
        <f t="shared" si="44"/>
        <v>0</v>
      </c>
      <c r="H163" s="11">
        <v>0</v>
      </c>
      <c r="I163" s="11">
        <v>287</v>
      </c>
      <c r="J163" s="11">
        <v>172.22405000000001</v>
      </c>
      <c r="K163" s="12">
        <f t="shared" si="46"/>
        <v>60.008379790940772</v>
      </c>
    </row>
    <row r="164" spans="1:11" ht="31.5" x14ac:dyDescent="0.25">
      <c r="A164" s="8" t="s">
        <v>107</v>
      </c>
      <c r="B164" s="9" t="s">
        <v>102</v>
      </c>
      <c r="C164" s="9" t="s">
        <v>0</v>
      </c>
      <c r="D164" s="9" t="s">
        <v>0</v>
      </c>
      <c r="E164" s="9" t="s">
        <v>0</v>
      </c>
      <c r="F164" s="11">
        <f>F165+F198</f>
        <v>26889.066999999999</v>
      </c>
      <c r="G164" s="11">
        <f>G165+G198</f>
        <v>-1849.1190599999998</v>
      </c>
      <c r="H164" s="11">
        <v>0</v>
      </c>
      <c r="I164" s="11">
        <f>I165+I198</f>
        <v>25039.947940000002</v>
      </c>
      <c r="J164" s="11">
        <f>J165+J198</f>
        <v>21790.32619</v>
      </c>
      <c r="K164" s="12">
        <f t="shared" si="45"/>
        <v>87.02225037453492</v>
      </c>
    </row>
    <row r="165" spans="1:11" ht="47.25" x14ac:dyDescent="0.25">
      <c r="A165" s="8" t="s">
        <v>108</v>
      </c>
      <c r="B165" s="9" t="s">
        <v>102</v>
      </c>
      <c r="C165" s="9" t="s">
        <v>109</v>
      </c>
      <c r="D165" s="9" t="s">
        <v>0</v>
      </c>
      <c r="E165" s="9" t="s">
        <v>0</v>
      </c>
      <c r="F165" s="11">
        <v>3493.9760000000001</v>
      </c>
      <c r="G165" s="11">
        <f>G166</f>
        <v>-270.71539999999987</v>
      </c>
      <c r="H165" s="11">
        <v>0</v>
      </c>
      <c r="I165" s="11">
        <v>3223.2606000000001</v>
      </c>
      <c r="J165" s="11">
        <v>3223.1295599999999</v>
      </c>
      <c r="K165" s="12">
        <f t="shared" si="45"/>
        <v>99.995934551491118</v>
      </c>
    </row>
    <row r="166" spans="1:11" ht="63" x14ac:dyDescent="0.25">
      <c r="A166" s="8" t="s">
        <v>110</v>
      </c>
      <c r="B166" s="9" t="s">
        <v>102</v>
      </c>
      <c r="C166" s="9" t="s">
        <v>109</v>
      </c>
      <c r="D166" s="9" t="s">
        <v>111</v>
      </c>
      <c r="E166" s="9" t="s">
        <v>0</v>
      </c>
      <c r="F166" s="11">
        <v>3493.9760000000001</v>
      </c>
      <c r="G166" s="11">
        <f>G167+G172+G180+G189</f>
        <v>-270.71539999999987</v>
      </c>
      <c r="H166" s="11">
        <v>0</v>
      </c>
      <c r="I166" s="11">
        <v>3223.2606000000001</v>
      </c>
      <c r="J166" s="11">
        <v>3223.1295599999999</v>
      </c>
      <c r="K166" s="12">
        <f t="shared" si="45"/>
        <v>99.995934551491118</v>
      </c>
    </row>
    <row r="167" spans="1:11" ht="78.75" x14ac:dyDescent="0.25">
      <c r="A167" s="8" t="s">
        <v>112</v>
      </c>
      <c r="B167" s="9" t="s">
        <v>102</v>
      </c>
      <c r="C167" s="9" t="s">
        <v>109</v>
      </c>
      <c r="D167" s="9" t="s">
        <v>113</v>
      </c>
      <c r="E167" s="9" t="s">
        <v>0</v>
      </c>
      <c r="F167" s="11">
        <v>68.3</v>
      </c>
      <c r="G167" s="11">
        <f t="shared" si="44"/>
        <v>-3.3999999999999915</v>
      </c>
      <c r="H167" s="11">
        <v>0</v>
      </c>
      <c r="I167" s="11">
        <v>64.900000000000006</v>
      </c>
      <c r="J167" s="11">
        <v>64.900000000000006</v>
      </c>
      <c r="K167" s="12">
        <f t="shared" si="45"/>
        <v>100</v>
      </c>
    </row>
    <row r="168" spans="1:11" ht="47.25" x14ac:dyDescent="0.25">
      <c r="A168" s="8" t="s">
        <v>114</v>
      </c>
      <c r="B168" s="9" t="s">
        <v>102</v>
      </c>
      <c r="C168" s="9" t="s">
        <v>109</v>
      </c>
      <c r="D168" s="9" t="s">
        <v>115</v>
      </c>
      <c r="E168" s="9" t="s">
        <v>0</v>
      </c>
      <c r="F168" s="11">
        <v>68.3</v>
      </c>
      <c r="G168" s="11">
        <f t="shared" si="44"/>
        <v>-3.3999999999999915</v>
      </c>
      <c r="H168" s="11">
        <v>0</v>
      </c>
      <c r="I168" s="11">
        <v>64.900000000000006</v>
      </c>
      <c r="J168" s="11">
        <v>64.900000000000006</v>
      </c>
      <c r="K168" s="12">
        <f t="shared" si="45"/>
        <v>100</v>
      </c>
    </row>
    <row r="169" spans="1:11" ht="15.75" x14ac:dyDescent="0.25">
      <c r="A169" s="8" t="s">
        <v>116</v>
      </c>
      <c r="B169" s="9" t="s">
        <v>102</v>
      </c>
      <c r="C169" s="9" t="s">
        <v>109</v>
      </c>
      <c r="D169" s="9" t="s">
        <v>117</v>
      </c>
      <c r="E169" s="9" t="s">
        <v>0</v>
      </c>
      <c r="F169" s="11">
        <v>68.3</v>
      </c>
      <c r="G169" s="11">
        <f t="shared" si="44"/>
        <v>-3.3999999999999915</v>
      </c>
      <c r="H169" s="11">
        <v>0</v>
      </c>
      <c r="I169" s="11">
        <v>64.900000000000006</v>
      </c>
      <c r="J169" s="11">
        <v>64.900000000000006</v>
      </c>
      <c r="K169" s="12">
        <f t="shared" si="45"/>
        <v>100</v>
      </c>
    </row>
    <row r="170" spans="1:11" ht="31.5" x14ac:dyDescent="0.25">
      <c r="A170" s="8" t="s">
        <v>18</v>
      </c>
      <c r="B170" s="9" t="s">
        <v>102</v>
      </c>
      <c r="C170" s="9" t="s">
        <v>109</v>
      </c>
      <c r="D170" s="9" t="s">
        <v>117</v>
      </c>
      <c r="E170" s="9" t="s">
        <v>19</v>
      </c>
      <c r="F170" s="11">
        <v>68.3</v>
      </c>
      <c r="G170" s="11">
        <f t="shared" si="44"/>
        <v>-3.3999999999999915</v>
      </c>
      <c r="H170" s="11">
        <v>0</v>
      </c>
      <c r="I170" s="11">
        <v>64.900000000000006</v>
      </c>
      <c r="J170" s="11">
        <v>64.900000000000006</v>
      </c>
      <c r="K170" s="12">
        <f t="shared" si="45"/>
        <v>100</v>
      </c>
    </row>
    <row r="171" spans="1:11" ht="47.25" x14ac:dyDescent="0.25">
      <c r="A171" s="8" t="s">
        <v>20</v>
      </c>
      <c r="B171" s="9" t="s">
        <v>102</v>
      </c>
      <c r="C171" s="9" t="s">
        <v>109</v>
      </c>
      <c r="D171" s="9" t="s">
        <v>117</v>
      </c>
      <c r="E171" s="9" t="s">
        <v>21</v>
      </c>
      <c r="F171" s="11">
        <v>68.3</v>
      </c>
      <c r="G171" s="11">
        <f t="shared" si="44"/>
        <v>-3.3999999999999915</v>
      </c>
      <c r="H171" s="11">
        <v>0</v>
      </c>
      <c r="I171" s="11">
        <v>64.900000000000006</v>
      </c>
      <c r="J171" s="11">
        <v>64.900000000000006</v>
      </c>
      <c r="K171" s="12">
        <f t="shared" si="45"/>
        <v>100</v>
      </c>
    </row>
    <row r="172" spans="1:11" ht="47.25" x14ac:dyDescent="0.25">
      <c r="A172" s="8" t="s">
        <v>118</v>
      </c>
      <c r="B172" s="9" t="s">
        <v>102</v>
      </c>
      <c r="C172" s="9" t="s">
        <v>109</v>
      </c>
      <c r="D172" s="9" t="s">
        <v>119</v>
      </c>
      <c r="E172" s="9" t="s">
        <v>0</v>
      </c>
      <c r="F172" s="11">
        <v>7</v>
      </c>
      <c r="G172" s="11">
        <f t="shared" si="44"/>
        <v>0</v>
      </c>
      <c r="H172" s="11">
        <v>0</v>
      </c>
      <c r="I172" s="11">
        <v>7</v>
      </c>
      <c r="J172" s="11">
        <v>7</v>
      </c>
      <c r="K172" s="12">
        <f t="shared" si="45"/>
        <v>100</v>
      </c>
    </row>
    <row r="173" spans="1:11" ht="63" x14ac:dyDescent="0.25">
      <c r="A173" s="8" t="s">
        <v>120</v>
      </c>
      <c r="B173" s="9" t="s">
        <v>102</v>
      </c>
      <c r="C173" s="9" t="s">
        <v>109</v>
      </c>
      <c r="D173" s="9" t="s">
        <v>121</v>
      </c>
      <c r="E173" s="9" t="s">
        <v>0</v>
      </c>
      <c r="F173" s="11">
        <v>7</v>
      </c>
      <c r="G173" s="11">
        <f t="shared" si="44"/>
        <v>0</v>
      </c>
      <c r="H173" s="11">
        <v>0</v>
      </c>
      <c r="I173" s="11">
        <v>7</v>
      </c>
      <c r="J173" s="11">
        <v>7</v>
      </c>
      <c r="K173" s="12">
        <f t="shared" si="45"/>
        <v>100</v>
      </c>
    </row>
    <row r="174" spans="1:11" ht="15.75" x14ac:dyDescent="0.25">
      <c r="A174" s="8" t="s">
        <v>24</v>
      </c>
      <c r="B174" s="9" t="s">
        <v>102</v>
      </c>
      <c r="C174" s="9" t="s">
        <v>109</v>
      </c>
      <c r="D174" s="16" t="s">
        <v>315</v>
      </c>
      <c r="E174" s="9" t="s">
        <v>0</v>
      </c>
      <c r="F174" s="11">
        <v>7</v>
      </c>
      <c r="G174" s="11">
        <f t="shared" si="44"/>
        <v>-7</v>
      </c>
      <c r="H174" s="11">
        <v>0</v>
      </c>
      <c r="I174" s="11">
        <v>0</v>
      </c>
      <c r="J174" s="11">
        <v>0</v>
      </c>
      <c r="K174" s="12">
        <v>0</v>
      </c>
    </row>
    <row r="175" spans="1:11" ht="31.5" x14ac:dyDescent="0.25">
      <c r="A175" s="8" t="s">
        <v>18</v>
      </c>
      <c r="B175" s="9" t="s">
        <v>102</v>
      </c>
      <c r="C175" s="9" t="s">
        <v>109</v>
      </c>
      <c r="D175" s="16" t="s">
        <v>315</v>
      </c>
      <c r="E175" s="9" t="s">
        <v>19</v>
      </c>
      <c r="F175" s="11">
        <v>7</v>
      </c>
      <c r="G175" s="11">
        <f t="shared" si="44"/>
        <v>-7</v>
      </c>
      <c r="H175" s="11">
        <v>0</v>
      </c>
      <c r="I175" s="11">
        <v>0</v>
      </c>
      <c r="J175" s="11">
        <v>0</v>
      </c>
      <c r="K175" s="12">
        <v>0</v>
      </c>
    </row>
    <row r="176" spans="1:11" ht="47.25" x14ac:dyDescent="0.25">
      <c r="A176" s="8" t="s">
        <v>20</v>
      </c>
      <c r="B176" s="9" t="s">
        <v>102</v>
      </c>
      <c r="C176" s="9" t="s">
        <v>109</v>
      </c>
      <c r="D176" s="16" t="s">
        <v>315</v>
      </c>
      <c r="E176" s="9" t="s">
        <v>21</v>
      </c>
      <c r="F176" s="11">
        <v>7</v>
      </c>
      <c r="G176" s="11">
        <f t="shared" si="44"/>
        <v>-7</v>
      </c>
      <c r="H176" s="11">
        <v>0</v>
      </c>
      <c r="I176" s="11">
        <v>0</v>
      </c>
      <c r="J176" s="11">
        <v>0</v>
      </c>
      <c r="K176" s="12">
        <v>0</v>
      </c>
    </row>
    <row r="177" spans="1:11" ht="15.75" x14ac:dyDescent="0.25">
      <c r="A177" s="8" t="s">
        <v>116</v>
      </c>
      <c r="B177" s="9" t="s">
        <v>102</v>
      </c>
      <c r="C177" s="9" t="s">
        <v>109</v>
      </c>
      <c r="D177" s="16" t="s">
        <v>522</v>
      </c>
      <c r="E177" s="9" t="s">
        <v>0</v>
      </c>
      <c r="F177" s="11">
        <v>0</v>
      </c>
      <c r="G177" s="11">
        <f t="shared" ref="G177:G179" si="47">I177-F177</f>
        <v>7</v>
      </c>
      <c r="H177" s="11">
        <v>0</v>
      </c>
      <c r="I177" s="11">
        <v>7</v>
      </c>
      <c r="J177" s="11">
        <v>7</v>
      </c>
      <c r="K177" s="12">
        <f>J177/I177*100</f>
        <v>100</v>
      </c>
    </row>
    <row r="178" spans="1:11" ht="31.5" x14ac:dyDescent="0.25">
      <c r="A178" s="8" t="s">
        <v>18</v>
      </c>
      <c r="B178" s="9" t="s">
        <v>102</v>
      </c>
      <c r="C178" s="9" t="s">
        <v>109</v>
      </c>
      <c r="D178" s="16" t="s">
        <v>522</v>
      </c>
      <c r="E178" s="9" t="s">
        <v>19</v>
      </c>
      <c r="F178" s="11">
        <v>0</v>
      </c>
      <c r="G178" s="11">
        <f t="shared" si="47"/>
        <v>7</v>
      </c>
      <c r="H178" s="11">
        <v>0</v>
      </c>
      <c r="I178" s="11">
        <v>7</v>
      </c>
      <c r="J178" s="11">
        <v>7</v>
      </c>
      <c r="K178" s="12">
        <f t="shared" ref="K178:K179" si="48">J178/I178*100</f>
        <v>100</v>
      </c>
    </row>
    <row r="179" spans="1:11" ht="47.25" x14ac:dyDescent="0.25">
      <c r="A179" s="8" t="s">
        <v>20</v>
      </c>
      <c r="B179" s="9" t="s">
        <v>102</v>
      </c>
      <c r="C179" s="9" t="s">
        <v>109</v>
      </c>
      <c r="D179" s="16" t="s">
        <v>522</v>
      </c>
      <c r="E179" s="9" t="s">
        <v>21</v>
      </c>
      <c r="F179" s="11">
        <v>0</v>
      </c>
      <c r="G179" s="11">
        <f t="shared" si="47"/>
        <v>7</v>
      </c>
      <c r="H179" s="11">
        <v>0</v>
      </c>
      <c r="I179" s="11">
        <v>7</v>
      </c>
      <c r="J179" s="11">
        <v>7</v>
      </c>
      <c r="K179" s="12">
        <f t="shared" si="48"/>
        <v>100</v>
      </c>
    </row>
    <row r="180" spans="1:11" ht="47.25" x14ac:dyDescent="0.25">
      <c r="A180" s="8" t="s">
        <v>316</v>
      </c>
      <c r="B180" s="9" t="s">
        <v>102</v>
      </c>
      <c r="C180" s="9" t="s">
        <v>109</v>
      </c>
      <c r="D180" s="9" t="s">
        <v>122</v>
      </c>
      <c r="E180" s="9" t="s">
        <v>0</v>
      </c>
      <c r="F180" s="11">
        <v>3394</v>
      </c>
      <c r="G180" s="11">
        <f t="shared" si="44"/>
        <v>-265.04939999999988</v>
      </c>
      <c r="H180" s="11">
        <v>0</v>
      </c>
      <c r="I180" s="11">
        <v>3128.9506000000001</v>
      </c>
      <c r="J180" s="11">
        <v>3128.9506000000001</v>
      </c>
      <c r="K180" s="12">
        <f t="shared" si="45"/>
        <v>100</v>
      </c>
    </row>
    <row r="181" spans="1:11" ht="63" x14ac:dyDescent="0.25">
      <c r="A181" s="8" t="s">
        <v>317</v>
      </c>
      <c r="B181" s="9" t="s">
        <v>102</v>
      </c>
      <c r="C181" s="9" t="s">
        <v>109</v>
      </c>
      <c r="D181" s="9" t="s">
        <v>123</v>
      </c>
      <c r="E181" s="9" t="s">
        <v>0</v>
      </c>
      <c r="F181" s="11">
        <v>336</v>
      </c>
      <c r="G181" s="11">
        <f t="shared" si="44"/>
        <v>-112.14940000000001</v>
      </c>
      <c r="H181" s="11">
        <v>0</v>
      </c>
      <c r="I181" s="11">
        <v>223.85059999999999</v>
      </c>
      <c r="J181" s="11">
        <v>223.85059999999999</v>
      </c>
      <c r="K181" s="12">
        <f t="shared" si="45"/>
        <v>100</v>
      </c>
    </row>
    <row r="182" spans="1:11" ht="15.75" x14ac:dyDescent="0.25">
      <c r="A182" s="8" t="s">
        <v>24</v>
      </c>
      <c r="B182" s="9" t="s">
        <v>102</v>
      </c>
      <c r="C182" s="9" t="s">
        <v>109</v>
      </c>
      <c r="D182" s="9" t="s">
        <v>124</v>
      </c>
      <c r="E182" s="9" t="s">
        <v>0</v>
      </c>
      <c r="F182" s="11">
        <v>336</v>
      </c>
      <c r="G182" s="11">
        <f t="shared" si="44"/>
        <v>-112.14940000000001</v>
      </c>
      <c r="H182" s="11">
        <v>0</v>
      </c>
      <c r="I182" s="11">
        <v>223.85059999999999</v>
      </c>
      <c r="J182" s="11">
        <v>223.85059999999999</v>
      </c>
      <c r="K182" s="12">
        <f t="shared" si="45"/>
        <v>100</v>
      </c>
    </row>
    <row r="183" spans="1:11" ht="31.5" x14ac:dyDescent="0.25">
      <c r="A183" s="8" t="s">
        <v>18</v>
      </c>
      <c r="B183" s="9" t="s">
        <v>102</v>
      </c>
      <c r="C183" s="9" t="s">
        <v>109</v>
      </c>
      <c r="D183" s="9" t="s">
        <v>124</v>
      </c>
      <c r="E183" s="9" t="s">
        <v>19</v>
      </c>
      <c r="F183" s="11">
        <v>336</v>
      </c>
      <c r="G183" s="11">
        <f t="shared" si="44"/>
        <v>-112.14940000000001</v>
      </c>
      <c r="H183" s="11">
        <v>0</v>
      </c>
      <c r="I183" s="11">
        <v>223.85059999999999</v>
      </c>
      <c r="J183" s="11">
        <v>223.85059999999999</v>
      </c>
      <c r="K183" s="12">
        <f t="shared" si="45"/>
        <v>100</v>
      </c>
    </row>
    <row r="184" spans="1:11" ht="47.25" x14ac:dyDescent="0.25">
      <c r="A184" s="8" t="s">
        <v>20</v>
      </c>
      <c r="B184" s="9" t="s">
        <v>102</v>
      </c>
      <c r="C184" s="9" t="s">
        <v>109</v>
      </c>
      <c r="D184" s="9" t="s">
        <v>124</v>
      </c>
      <c r="E184" s="9" t="s">
        <v>21</v>
      </c>
      <c r="F184" s="11">
        <v>336</v>
      </c>
      <c r="G184" s="11">
        <f t="shared" si="44"/>
        <v>-112.14940000000001</v>
      </c>
      <c r="H184" s="11">
        <v>0</v>
      </c>
      <c r="I184" s="11">
        <v>223.85059999999999</v>
      </c>
      <c r="J184" s="11">
        <v>223.85059999999999</v>
      </c>
      <c r="K184" s="12">
        <f t="shared" si="45"/>
        <v>100</v>
      </c>
    </row>
    <row r="185" spans="1:11" ht="47.25" x14ac:dyDescent="0.25">
      <c r="A185" s="17" t="s">
        <v>318</v>
      </c>
      <c r="B185" s="17" t="s">
        <v>102</v>
      </c>
      <c r="C185" s="17" t="s">
        <v>109</v>
      </c>
      <c r="D185" s="17" t="s">
        <v>319</v>
      </c>
      <c r="E185" s="17"/>
      <c r="F185" s="18">
        <v>3058</v>
      </c>
      <c r="G185" s="11">
        <f t="shared" si="44"/>
        <v>-152.90000000000009</v>
      </c>
      <c r="H185" s="11">
        <v>0</v>
      </c>
      <c r="I185" s="11">
        <v>2905.1</v>
      </c>
      <c r="J185" s="11">
        <v>2905.1</v>
      </c>
      <c r="K185" s="12">
        <f t="shared" si="45"/>
        <v>100</v>
      </c>
    </row>
    <row r="186" spans="1:11" ht="15.75" x14ac:dyDescent="0.25">
      <c r="A186" s="17" t="s">
        <v>116</v>
      </c>
      <c r="B186" s="17" t="s">
        <v>102</v>
      </c>
      <c r="C186" s="17" t="s">
        <v>109</v>
      </c>
      <c r="D186" s="17" t="s">
        <v>320</v>
      </c>
      <c r="E186" s="17"/>
      <c r="F186" s="18">
        <v>3058</v>
      </c>
      <c r="G186" s="11">
        <f>I186-F186</f>
        <v>-152.90000000000009</v>
      </c>
      <c r="H186" s="11">
        <v>0</v>
      </c>
      <c r="I186" s="11">
        <v>2905.1</v>
      </c>
      <c r="J186" s="11">
        <v>2905.1</v>
      </c>
      <c r="K186" s="12">
        <f t="shared" si="45"/>
        <v>100</v>
      </c>
    </row>
    <row r="187" spans="1:11" ht="31.5" x14ac:dyDescent="0.25">
      <c r="A187" s="17" t="s">
        <v>18</v>
      </c>
      <c r="B187" s="17" t="s">
        <v>102</v>
      </c>
      <c r="C187" s="17" t="s">
        <v>109</v>
      </c>
      <c r="D187" s="17" t="s">
        <v>320</v>
      </c>
      <c r="E187" s="17" t="s">
        <v>19</v>
      </c>
      <c r="F187" s="18">
        <v>3058</v>
      </c>
      <c r="G187" s="11">
        <f t="shared" ref="G187:G190" si="49">I187-F187</f>
        <v>-152.90000000000009</v>
      </c>
      <c r="H187" s="11">
        <v>0</v>
      </c>
      <c r="I187" s="11">
        <v>2905.1</v>
      </c>
      <c r="J187" s="11">
        <v>2905.1</v>
      </c>
      <c r="K187" s="12">
        <f t="shared" si="45"/>
        <v>100</v>
      </c>
    </row>
    <row r="188" spans="1:11" ht="47.25" x14ac:dyDescent="0.25">
      <c r="A188" s="17" t="s">
        <v>20</v>
      </c>
      <c r="B188" s="17" t="s">
        <v>102</v>
      </c>
      <c r="C188" s="17" t="s">
        <v>109</v>
      </c>
      <c r="D188" s="17" t="s">
        <v>320</v>
      </c>
      <c r="E188" s="17" t="s">
        <v>21</v>
      </c>
      <c r="F188" s="18">
        <v>3058</v>
      </c>
      <c r="G188" s="11">
        <f t="shared" si="49"/>
        <v>-152.90000000000009</v>
      </c>
      <c r="H188" s="11">
        <v>0</v>
      </c>
      <c r="I188" s="11">
        <v>2905.1</v>
      </c>
      <c r="J188" s="11">
        <v>2905.1</v>
      </c>
      <c r="K188" s="12">
        <f t="shared" si="45"/>
        <v>100</v>
      </c>
    </row>
    <row r="189" spans="1:11" ht="47.25" x14ac:dyDescent="0.25">
      <c r="A189" s="17" t="s">
        <v>321</v>
      </c>
      <c r="B189" s="17" t="s">
        <v>102</v>
      </c>
      <c r="C189" s="17" t="s">
        <v>109</v>
      </c>
      <c r="D189" s="17" t="s">
        <v>322</v>
      </c>
      <c r="E189" s="17"/>
      <c r="F189" s="18">
        <v>24.675999999999998</v>
      </c>
      <c r="G189" s="11">
        <f t="shared" si="49"/>
        <v>-2.2659999999999982</v>
      </c>
      <c r="H189" s="11">
        <v>0</v>
      </c>
      <c r="I189" s="11">
        <v>22.41</v>
      </c>
      <c r="J189" s="11">
        <v>22.41</v>
      </c>
      <c r="K189" s="12">
        <f t="shared" si="45"/>
        <v>100</v>
      </c>
    </row>
    <row r="190" spans="1:11" ht="47.25" x14ac:dyDescent="0.25">
      <c r="A190" s="17" t="s">
        <v>126</v>
      </c>
      <c r="B190" s="17" t="s">
        <v>102</v>
      </c>
      <c r="C190" s="17" t="s">
        <v>109</v>
      </c>
      <c r="D190" s="17" t="s">
        <v>323</v>
      </c>
      <c r="E190" s="17"/>
      <c r="F190" s="18">
        <v>15.676</v>
      </c>
      <c r="G190" s="11">
        <f t="shared" si="49"/>
        <v>-2.266</v>
      </c>
      <c r="H190" s="11">
        <v>0</v>
      </c>
      <c r="I190" s="11">
        <v>13.41</v>
      </c>
      <c r="J190" s="11">
        <v>13.41</v>
      </c>
      <c r="K190" s="12">
        <f t="shared" si="45"/>
        <v>100</v>
      </c>
    </row>
    <row r="191" spans="1:11" ht="15.75" x14ac:dyDescent="0.25">
      <c r="A191" s="17" t="s">
        <v>24</v>
      </c>
      <c r="B191" s="17" t="s">
        <v>102</v>
      </c>
      <c r="C191" s="17" t="s">
        <v>109</v>
      </c>
      <c r="D191" s="17" t="s">
        <v>324</v>
      </c>
      <c r="E191" s="17"/>
      <c r="F191" s="18">
        <v>15.676</v>
      </c>
      <c r="G191" s="11">
        <f>I191-F191</f>
        <v>-2.266</v>
      </c>
      <c r="H191" s="11">
        <v>0</v>
      </c>
      <c r="I191" s="11">
        <v>13.41</v>
      </c>
      <c r="J191" s="11">
        <v>13.41</v>
      </c>
      <c r="K191" s="12">
        <f t="shared" si="45"/>
        <v>100</v>
      </c>
    </row>
    <row r="192" spans="1:11" ht="31.5" x14ac:dyDescent="0.25">
      <c r="A192" s="17" t="s">
        <v>18</v>
      </c>
      <c r="B192" s="17" t="s">
        <v>102</v>
      </c>
      <c r="C192" s="17" t="s">
        <v>109</v>
      </c>
      <c r="D192" s="17" t="s">
        <v>324</v>
      </c>
      <c r="E192" s="17" t="s">
        <v>19</v>
      </c>
      <c r="F192" s="18">
        <v>15.676</v>
      </c>
      <c r="G192" s="11">
        <f>I192-F192</f>
        <v>-2.266</v>
      </c>
      <c r="H192" s="11">
        <v>0</v>
      </c>
      <c r="I192" s="11">
        <v>13.41</v>
      </c>
      <c r="J192" s="11">
        <v>13.41</v>
      </c>
      <c r="K192" s="12">
        <f t="shared" ref="K192:K194" si="50">J192/I192*100</f>
        <v>100</v>
      </c>
    </row>
    <row r="193" spans="1:11" ht="47.25" x14ac:dyDescent="0.25">
      <c r="A193" s="17" t="s">
        <v>20</v>
      </c>
      <c r="B193" s="17" t="s">
        <v>102</v>
      </c>
      <c r="C193" s="17" t="s">
        <v>109</v>
      </c>
      <c r="D193" s="17" t="s">
        <v>324</v>
      </c>
      <c r="E193" s="17" t="s">
        <v>21</v>
      </c>
      <c r="F193" s="18">
        <v>15.676</v>
      </c>
      <c r="G193" s="11">
        <f>I193-F193</f>
        <v>-2.266</v>
      </c>
      <c r="H193" s="11">
        <v>0</v>
      </c>
      <c r="I193" s="11">
        <v>13.41</v>
      </c>
      <c r="J193" s="11">
        <v>13.41</v>
      </c>
      <c r="K193" s="12">
        <f t="shared" si="50"/>
        <v>100</v>
      </c>
    </row>
    <row r="194" spans="1:11" ht="31.5" x14ac:dyDescent="0.25">
      <c r="A194" s="17" t="s">
        <v>127</v>
      </c>
      <c r="B194" s="17" t="s">
        <v>102</v>
      </c>
      <c r="C194" s="17" t="s">
        <v>109</v>
      </c>
      <c r="D194" s="17" t="s">
        <v>325</v>
      </c>
      <c r="E194" s="17"/>
      <c r="F194" s="18">
        <v>9</v>
      </c>
      <c r="G194" s="11">
        <f t="shared" ref="G194:G197" si="51">I194-F194</f>
        <v>0</v>
      </c>
      <c r="H194" s="11">
        <v>0</v>
      </c>
      <c r="I194" s="11">
        <v>9</v>
      </c>
      <c r="J194" s="11">
        <v>9</v>
      </c>
      <c r="K194" s="12">
        <f t="shared" si="50"/>
        <v>100</v>
      </c>
    </row>
    <row r="195" spans="1:11" ht="15.75" x14ac:dyDescent="0.25">
      <c r="A195" s="17" t="s">
        <v>24</v>
      </c>
      <c r="B195" s="17" t="s">
        <v>102</v>
      </c>
      <c r="C195" s="17" t="s">
        <v>109</v>
      </c>
      <c r="D195" s="17" t="s">
        <v>326</v>
      </c>
      <c r="E195" s="17"/>
      <c r="F195" s="18">
        <v>9</v>
      </c>
      <c r="G195" s="11">
        <f t="shared" si="51"/>
        <v>0</v>
      </c>
      <c r="H195" s="11">
        <v>0</v>
      </c>
      <c r="I195" s="11">
        <v>9</v>
      </c>
      <c r="J195" s="11">
        <v>9</v>
      </c>
      <c r="K195" s="12">
        <f t="shared" ref="K195:K198" si="52">J195/I195*100</f>
        <v>100</v>
      </c>
    </row>
    <row r="196" spans="1:11" ht="31.5" x14ac:dyDescent="0.25">
      <c r="A196" s="17" t="s">
        <v>18</v>
      </c>
      <c r="B196" s="17" t="s">
        <v>102</v>
      </c>
      <c r="C196" s="17" t="s">
        <v>109</v>
      </c>
      <c r="D196" s="17" t="s">
        <v>326</v>
      </c>
      <c r="E196" s="17" t="s">
        <v>19</v>
      </c>
      <c r="F196" s="18">
        <v>9</v>
      </c>
      <c r="G196" s="11">
        <f t="shared" si="51"/>
        <v>0</v>
      </c>
      <c r="H196" s="11">
        <v>0</v>
      </c>
      <c r="I196" s="11">
        <v>9</v>
      </c>
      <c r="J196" s="11">
        <v>9</v>
      </c>
      <c r="K196" s="12">
        <f t="shared" si="52"/>
        <v>100</v>
      </c>
    </row>
    <row r="197" spans="1:11" ht="47.25" x14ac:dyDescent="0.25">
      <c r="A197" s="17" t="s">
        <v>20</v>
      </c>
      <c r="B197" s="17" t="s">
        <v>102</v>
      </c>
      <c r="C197" s="17" t="s">
        <v>109</v>
      </c>
      <c r="D197" s="17" t="s">
        <v>326</v>
      </c>
      <c r="E197" s="17" t="s">
        <v>21</v>
      </c>
      <c r="F197" s="18">
        <v>9</v>
      </c>
      <c r="G197" s="11">
        <f t="shared" si="51"/>
        <v>0</v>
      </c>
      <c r="H197" s="11">
        <v>0</v>
      </c>
      <c r="I197" s="11">
        <v>9</v>
      </c>
      <c r="J197" s="11">
        <v>9</v>
      </c>
      <c r="K197" s="12">
        <f t="shared" si="52"/>
        <v>100</v>
      </c>
    </row>
    <row r="198" spans="1:11" ht="31.5" x14ac:dyDescent="0.25">
      <c r="A198" s="17" t="s">
        <v>128</v>
      </c>
      <c r="B198" s="17" t="s">
        <v>102</v>
      </c>
      <c r="C198" s="17" t="s">
        <v>129</v>
      </c>
      <c r="D198" s="17"/>
      <c r="E198" s="17"/>
      <c r="F198" s="18">
        <v>23395.091</v>
      </c>
      <c r="G198" s="11">
        <f>G199</f>
        <v>-1578.4036599999999</v>
      </c>
      <c r="H198" s="11">
        <v>0</v>
      </c>
      <c r="I198" s="11">
        <v>21816.68734</v>
      </c>
      <c r="J198" s="11">
        <v>18567.196629999999</v>
      </c>
      <c r="K198" s="12">
        <f t="shared" si="52"/>
        <v>85.10548068385161</v>
      </c>
    </row>
    <row r="199" spans="1:11" ht="63" x14ac:dyDescent="0.25">
      <c r="A199" s="17" t="s">
        <v>110</v>
      </c>
      <c r="B199" s="17" t="s">
        <v>102</v>
      </c>
      <c r="C199" s="17" t="s">
        <v>129</v>
      </c>
      <c r="D199" s="17" t="s">
        <v>327</v>
      </c>
      <c r="E199" s="17"/>
      <c r="F199" s="18">
        <v>23395.091</v>
      </c>
      <c r="G199" s="11">
        <f>G200+G205+G218+G227+G232+G237</f>
        <v>-1578.4036599999999</v>
      </c>
      <c r="H199" s="11">
        <v>0</v>
      </c>
      <c r="I199" s="11">
        <v>21816.68734</v>
      </c>
      <c r="J199" s="11">
        <v>18567.196629999999</v>
      </c>
      <c r="K199" s="12">
        <f t="shared" ref="K199:K200" si="53">J199/I199*100</f>
        <v>85.10548068385161</v>
      </c>
    </row>
    <row r="200" spans="1:11" ht="47.25" x14ac:dyDescent="0.25">
      <c r="A200" s="17" t="s">
        <v>125</v>
      </c>
      <c r="B200" s="17" t="s">
        <v>102</v>
      </c>
      <c r="C200" s="17" t="s">
        <v>129</v>
      </c>
      <c r="D200" s="17" t="s">
        <v>328</v>
      </c>
      <c r="E200" s="17"/>
      <c r="F200" s="18">
        <v>8</v>
      </c>
      <c r="G200" s="11">
        <f>G201</f>
        <v>-0.44000000000000039</v>
      </c>
      <c r="H200" s="11">
        <v>0</v>
      </c>
      <c r="I200" s="11">
        <v>7.56</v>
      </c>
      <c r="J200" s="11">
        <v>7.56</v>
      </c>
      <c r="K200" s="12">
        <f t="shared" si="53"/>
        <v>100</v>
      </c>
    </row>
    <row r="201" spans="1:11" ht="47.25" x14ac:dyDescent="0.25">
      <c r="A201" s="17" t="s">
        <v>329</v>
      </c>
      <c r="B201" s="17" t="s">
        <v>102</v>
      </c>
      <c r="C201" s="17" t="s">
        <v>129</v>
      </c>
      <c r="D201" s="17" t="s">
        <v>330</v>
      </c>
      <c r="E201" s="17"/>
      <c r="F201" s="18">
        <v>8</v>
      </c>
      <c r="G201" s="11">
        <f t="shared" ref="G201:G204" si="54">I201-F201</f>
        <v>-0.44000000000000039</v>
      </c>
      <c r="H201" s="11">
        <v>0</v>
      </c>
      <c r="I201" s="11">
        <v>7.56</v>
      </c>
      <c r="J201" s="11">
        <v>7.56</v>
      </c>
      <c r="K201" s="12">
        <f t="shared" ref="K201:K205" si="55">J201/I201*100</f>
        <v>100</v>
      </c>
    </row>
    <row r="202" spans="1:11" ht="15.75" x14ac:dyDescent="0.25">
      <c r="A202" s="17" t="s">
        <v>24</v>
      </c>
      <c r="B202" s="17" t="s">
        <v>102</v>
      </c>
      <c r="C202" s="17" t="s">
        <v>129</v>
      </c>
      <c r="D202" s="17" t="s">
        <v>331</v>
      </c>
      <c r="E202" s="17"/>
      <c r="F202" s="18">
        <v>8</v>
      </c>
      <c r="G202" s="11">
        <f t="shared" si="54"/>
        <v>-0.44000000000000039</v>
      </c>
      <c r="H202" s="11">
        <v>0</v>
      </c>
      <c r="I202" s="11">
        <v>7.56</v>
      </c>
      <c r="J202" s="11">
        <v>7.56</v>
      </c>
      <c r="K202" s="12">
        <f t="shared" si="55"/>
        <v>100</v>
      </c>
    </row>
    <row r="203" spans="1:11" ht="31.5" x14ac:dyDescent="0.25">
      <c r="A203" s="17" t="s">
        <v>18</v>
      </c>
      <c r="B203" s="17" t="s">
        <v>102</v>
      </c>
      <c r="C203" s="17" t="s">
        <v>129</v>
      </c>
      <c r="D203" s="17" t="s">
        <v>331</v>
      </c>
      <c r="E203" s="17" t="s">
        <v>19</v>
      </c>
      <c r="F203" s="18">
        <v>8</v>
      </c>
      <c r="G203" s="11">
        <f t="shared" si="54"/>
        <v>-0.44000000000000039</v>
      </c>
      <c r="H203" s="11">
        <v>0</v>
      </c>
      <c r="I203" s="11">
        <v>7.56</v>
      </c>
      <c r="J203" s="11">
        <v>7.56</v>
      </c>
      <c r="K203" s="12">
        <f t="shared" si="55"/>
        <v>100</v>
      </c>
    </row>
    <row r="204" spans="1:11" ht="47.25" x14ac:dyDescent="0.25">
      <c r="A204" s="17" t="s">
        <v>20</v>
      </c>
      <c r="B204" s="17" t="s">
        <v>102</v>
      </c>
      <c r="C204" s="17" t="s">
        <v>129</v>
      </c>
      <c r="D204" s="17" t="s">
        <v>331</v>
      </c>
      <c r="E204" s="17" t="s">
        <v>21</v>
      </c>
      <c r="F204" s="18">
        <v>8</v>
      </c>
      <c r="G204" s="11">
        <f t="shared" si="54"/>
        <v>-0.44000000000000039</v>
      </c>
      <c r="H204" s="11">
        <v>0</v>
      </c>
      <c r="I204" s="11">
        <v>7.56</v>
      </c>
      <c r="J204" s="11">
        <v>7.56</v>
      </c>
      <c r="K204" s="12">
        <f t="shared" si="55"/>
        <v>100</v>
      </c>
    </row>
    <row r="205" spans="1:11" ht="63" x14ac:dyDescent="0.25">
      <c r="A205" s="17" t="s">
        <v>332</v>
      </c>
      <c r="B205" s="17" t="s">
        <v>102</v>
      </c>
      <c r="C205" s="17" t="s">
        <v>129</v>
      </c>
      <c r="D205" s="17" t="s">
        <v>333</v>
      </c>
      <c r="E205" s="17"/>
      <c r="F205" s="18">
        <v>548.14099999999996</v>
      </c>
      <c r="G205" s="11">
        <f>G206+G210+G214</f>
        <v>-191.98683000000003</v>
      </c>
      <c r="H205" s="11">
        <v>0</v>
      </c>
      <c r="I205" s="11">
        <v>356.15417000000002</v>
      </c>
      <c r="J205" s="11">
        <v>246.13016999999999</v>
      </c>
      <c r="K205" s="12">
        <f t="shared" si="55"/>
        <v>69.107760271345413</v>
      </c>
    </row>
    <row r="206" spans="1:11" ht="47.25" x14ac:dyDescent="0.25">
      <c r="A206" s="17" t="s">
        <v>334</v>
      </c>
      <c r="B206" s="17" t="s">
        <v>102</v>
      </c>
      <c r="C206" s="17" t="s">
        <v>129</v>
      </c>
      <c r="D206" s="17" t="s">
        <v>335</v>
      </c>
      <c r="E206" s="17"/>
      <c r="F206" s="18">
        <v>210.17400000000001</v>
      </c>
      <c r="G206" s="11">
        <f t="shared" si="44"/>
        <v>-100.15</v>
      </c>
      <c r="H206" s="11">
        <v>0</v>
      </c>
      <c r="I206" s="11">
        <v>110.024</v>
      </c>
      <c r="J206" s="11">
        <v>0</v>
      </c>
      <c r="K206" s="12">
        <f t="shared" si="45"/>
        <v>0</v>
      </c>
    </row>
    <row r="207" spans="1:11" ht="15.75" x14ac:dyDescent="0.25">
      <c r="A207" s="17" t="s">
        <v>24</v>
      </c>
      <c r="B207" s="17" t="s">
        <v>102</v>
      </c>
      <c r="C207" s="17" t="s">
        <v>129</v>
      </c>
      <c r="D207" s="17" t="s">
        <v>336</v>
      </c>
      <c r="E207" s="17"/>
      <c r="F207" s="18">
        <v>210.17400000000001</v>
      </c>
      <c r="G207" s="11">
        <f t="shared" si="44"/>
        <v>-100.15</v>
      </c>
      <c r="H207" s="11">
        <v>0</v>
      </c>
      <c r="I207" s="11">
        <v>110.024</v>
      </c>
      <c r="J207" s="11">
        <v>0</v>
      </c>
      <c r="K207" s="12">
        <f t="shared" si="45"/>
        <v>0</v>
      </c>
    </row>
    <row r="208" spans="1:11" ht="31.5" x14ac:dyDescent="0.25">
      <c r="A208" s="17" t="s">
        <v>18</v>
      </c>
      <c r="B208" s="17" t="s">
        <v>102</v>
      </c>
      <c r="C208" s="17" t="s">
        <v>129</v>
      </c>
      <c r="D208" s="17" t="s">
        <v>336</v>
      </c>
      <c r="E208" s="17" t="s">
        <v>19</v>
      </c>
      <c r="F208" s="18">
        <v>210.17400000000001</v>
      </c>
      <c r="G208" s="11">
        <f t="shared" ref="G208:G249" si="56">I208-F208</f>
        <v>-100.15</v>
      </c>
      <c r="H208" s="11">
        <v>0</v>
      </c>
      <c r="I208" s="11">
        <v>110.024</v>
      </c>
      <c r="J208" s="11">
        <v>0</v>
      </c>
      <c r="K208" s="12">
        <f t="shared" si="45"/>
        <v>0</v>
      </c>
    </row>
    <row r="209" spans="1:11" ht="47.25" x14ac:dyDescent="0.25">
      <c r="A209" s="17" t="s">
        <v>20</v>
      </c>
      <c r="B209" s="17" t="s">
        <v>102</v>
      </c>
      <c r="C209" s="17" t="s">
        <v>129</v>
      </c>
      <c r="D209" s="17" t="s">
        <v>336</v>
      </c>
      <c r="E209" s="17" t="s">
        <v>21</v>
      </c>
      <c r="F209" s="18">
        <v>210.17400000000001</v>
      </c>
      <c r="G209" s="11">
        <f t="shared" si="56"/>
        <v>-100.15</v>
      </c>
      <c r="H209" s="11">
        <v>0</v>
      </c>
      <c r="I209" s="11">
        <v>110.024</v>
      </c>
      <c r="J209" s="11">
        <v>0</v>
      </c>
      <c r="K209" s="12">
        <f t="shared" si="45"/>
        <v>0</v>
      </c>
    </row>
    <row r="210" spans="1:11" ht="47.25" x14ac:dyDescent="0.25">
      <c r="A210" s="17" t="s">
        <v>337</v>
      </c>
      <c r="B210" s="17" t="s">
        <v>102</v>
      </c>
      <c r="C210" s="17" t="s">
        <v>129</v>
      </c>
      <c r="D210" s="17" t="s">
        <v>338</v>
      </c>
      <c r="E210" s="17"/>
      <c r="F210" s="18">
        <v>137.28200000000001</v>
      </c>
      <c r="G210" s="11">
        <f t="shared" si="56"/>
        <v>-82.282000000000011</v>
      </c>
      <c r="H210" s="11">
        <v>0</v>
      </c>
      <c r="I210" s="11">
        <v>55</v>
      </c>
      <c r="J210" s="11">
        <v>55</v>
      </c>
      <c r="K210" s="12">
        <f t="shared" si="45"/>
        <v>100</v>
      </c>
    </row>
    <row r="211" spans="1:11" ht="15.75" x14ac:dyDescent="0.25">
      <c r="A211" s="17" t="s">
        <v>116</v>
      </c>
      <c r="B211" s="17" t="s">
        <v>102</v>
      </c>
      <c r="C211" s="17" t="s">
        <v>129</v>
      </c>
      <c r="D211" s="17" t="s">
        <v>339</v>
      </c>
      <c r="E211" s="17"/>
      <c r="F211" s="18">
        <v>137.28200000000001</v>
      </c>
      <c r="G211" s="11">
        <f t="shared" si="56"/>
        <v>-82.282000000000011</v>
      </c>
      <c r="H211" s="11">
        <v>0</v>
      </c>
      <c r="I211" s="11">
        <v>55</v>
      </c>
      <c r="J211" s="11">
        <v>55</v>
      </c>
      <c r="K211" s="12">
        <f t="shared" si="45"/>
        <v>100</v>
      </c>
    </row>
    <row r="212" spans="1:11" ht="31.5" x14ac:dyDescent="0.25">
      <c r="A212" s="17" t="s">
        <v>18</v>
      </c>
      <c r="B212" s="17" t="s">
        <v>102</v>
      </c>
      <c r="C212" s="17" t="s">
        <v>129</v>
      </c>
      <c r="D212" s="17" t="s">
        <v>339</v>
      </c>
      <c r="E212" s="17" t="s">
        <v>19</v>
      </c>
      <c r="F212" s="18">
        <v>137.28200000000001</v>
      </c>
      <c r="G212" s="11">
        <f t="shared" si="56"/>
        <v>-82.282000000000011</v>
      </c>
      <c r="H212" s="11">
        <v>0</v>
      </c>
      <c r="I212" s="11">
        <v>55</v>
      </c>
      <c r="J212" s="11">
        <v>55</v>
      </c>
      <c r="K212" s="12">
        <f t="shared" ref="K212:K252" si="57">J212/I212*100</f>
        <v>100</v>
      </c>
    </row>
    <row r="213" spans="1:11" ht="47.25" x14ac:dyDescent="0.25">
      <c r="A213" s="17" t="s">
        <v>20</v>
      </c>
      <c r="B213" s="17" t="s">
        <v>102</v>
      </c>
      <c r="C213" s="17" t="s">
        <v>129</v>
      </c>
      <c r="D213" s="17" t="s">
        <v>339</v>
      </c>
      <c r="E213" s="17" t="s">
        <v>21</v>
      </c>
      <c r="F213" s="18">
        <v>137.28200000000001</v>
      </c>
      <c r="G213" s="11">
        <f t="shared" si="56"/>
        <v>-82.282000000000011</v>
      </c>
      <c r="H213" s="11">
        <v>0</v>
      </c>
      <c r="I213" s="11">
        <v>55</v>
      </c>
      <c r="J213" s="11">
        <v>55</v>
      </c>
      <c r="K213" s="12">
        <f t="shared" si="57"/>
        <v>100</v>
      </c>
    </row>
    <row r="214" spans="1:11" ht="47.25" x14ac:dyDescent="0.25">
      <c r="A214" s="17" t="s">
        <v>340</v>
      </c>
      <c r="B214" s="17" t="s">
        <v>102</v>
      </c>
      <c r="C214" s="17" t="s">
        <v>129</v>
      </c>
      <c r="D214" s="17" t="s">
        <v>341</v>
      </c>
      <c r="E214" s="17"/>
      <c r="F214" s="18">
        <v>200.685</v>
      </c>
      <c r="G214" s="11">
        <f t="shared" si="56"/>
        <v>-9.5548300000000097</v>
      </c>
      <c r="H214" s="11">
        <v>0</v>
      </c>
      <c r="I214" s="11">
        <v>191.13016999999999</v>
      </c>
      <c r="J214" s="11">
        <v>191.13016999999999</v>
      </c>
      <c r="K214" s="12">
        <f t="shared" si="57"/>
        <v>100</v>
      </c>
    </row>
    <row r="215" spans="1:11" ht="15.75" x14ac:dyDescent="0.25">
      <c r="A215" s="17" t="s">
        <v>116</v>
      </c>
      <c r="B215" s="17" t="s">
        <v>102</v>
      </c>
      <c r="C215" s="17" t="s">
        <v>129</v>
      </c>
      <c r="D215" s="17" t="s">
        <v>342</v>
      </c>
      <c r="E215" s="17"/>
      <c r="F215" s="18">
        <v>200.685</v>
      </c>
      <c r="G215" s="11">
        <f t="shared" si="56"/>
        <v>-9.5548300000000097</v>
      </c>
      <c r="H215" s="11">
        <v>0</v>
      </c>
      <c r="I215" s="11">
        <v>191.13016999999999</v>
      </c>
      <c r="J215" s="11">
        <v>191.13016999999999</v>
      </c>
      <c r="K215" s="12">
        <f t="shared" si="57"/>
        <v>100</v>
      </c>
    </row>
    <row r="216" spans="1:11" ht="31.5" x14ac:dyDescent="0.25">
      <c r="A216" s="17" t="s">
        <v>18</v>
      </c>
      <c r="B216" s="17" t="s">
        <v>102</v>
      </c>
      <c r="C216" s="17" t="s">
        <v>129</v>
      </c>
      <c r="D216" s="17" t="s">
        <v>342</v>
      </c>
      <c r="E216" s="17" t="s">
        <v>19</v>
      </c>
      <c r="F216" s="18">
        <v>200.685</v>
      </c>
      <c r="G216" s="11">
        <f t="shared" si="56"/>
        <v>-9.5548300000000097</v>
      </c>
      <c r="H216" s="11">
        <v>0</v>
      </c>
      <c r="I216" s="11">
        <v>191.13016999999999</v>
      </c>
      <c r="J216" s="11">
        <v>191.13016999999999</v>
      </c>
      <c r="K216" s="12">
        <f t="shared" si="57"/>
        <v>100</v>
      </c>
    </row>
    <row r="217" spans="1:11" ht="47.25" x14ac:dyDescent="0.25">
      <c r="A217" s="17" t="s">
        <v>20</v>
      </c>
      <c r="B217" s="17" t="s">
        <v>102</v>
      </c>
      <c r="C217" s="17" t="s">
        <v>129</v>
      </c>
      <c r="D217" s="17" t="s">
        <v>342</v>
      </c>
      <c r="E217" s="17" t="s">
        <v>21</v>
      </c>
      <c r="F217" s="18">
        <v>200.685</v>
      </c>
      <c r="G217" s="11">
        <f t="shared" si="56"/>
        <v>-9.5548300000000097</v>
      </c>
      <c r="H217" s="11">
        <v>0</v>
      </c>
      <c r="I217" s="11">
        <v>191.13016999999999</v>
      </c>
      <c r="J217" s="11">
        <v>191.13016999999999</v>
      </c>
      <c r="K217" s="12">
        <f t="shared" si="57"/>
        <v>100</v>
      </c>
    </row>
    <row r="218" spans="1:11" ht="47.25" x14ac:dyDescent="0.25">
      <c r="A218" s="17" t="s">
        <v>343</v>
      </c>
      <c r="B218" s="17" t="s">
        <v>102</v>
      </c>
      <c r="C218" s="17" t="s">
        <v>129</v>
      </c>
      <c r="D218" s="17" t="s">
        <v>344</v>
      </c>
      <c r="E218" s="17"/>
      <c r="F218" s="18">
        <v>21439.98</v>
      </c>
      <c r="G218" s="11">
        <f>G219+G223</f>
        <v>-1356.5138299999999</v>
      </c>
      <c r="H218" s="11">
        <v>0</v>
      </c>
      <c r="I218" s="11">
        <v>20083.46617</v>
      </c>
      <c r="J218" s="11">
        <v>16944.38421</v>
      </c>
      <c r="K218" s="12">
        <f t="shared" si="57"/>
        <v>84.369819764035284</v>
      </c>
    </row>
    <row r="219" spans="1:11" ht="63" x14ac:dyDescent="0.25">
      <c r="A219" s="17" t="s">
        <v>130</v>
      </c>
      <c r="B219" s="17" t="s">
        <v>102</v>
      </c>
      <c r="C219" s="17" t="s">
        <v>129</v>
      </c>
      <c r="D219" s="17" t="s">
        <v>345</v>
      </c>
      <c r="E219" s="17"/>
      <c r="F219" s="18">
        <v>8939.98</v>
      </c>
      <c r="G219" s="11">
        <f t="shared" si="56"/>
        <v>4897.8060000000005</v>
      </c>
      <c r="H219" s="11">
        <v>0</v>
      </c>
      <c r="I219" s="11">
        <v>13837.786</v>
      </c>
      <c r="J219" s="11">
        <v>13282.240400000001</v>
      </c>
      <c r="K219" s="12">
        <f t="shared" si="57"/>
        <v>95.985299960557285</v>
      </c>
    </row>
    <row r="220" spans="1:11" ht="15.75" x14ac:dyDescent="0.25">
      <c r="A220" s="17" t="s">
        <v>24</v>
      </c>
      <c r="B220" s="17" t="s">
        <v>102</v>
      </c>
      <c r="C220" s="17" t="s">
        <v>129</v>
      </c>
      <c r="D220" s="17" t="s">
        <v>346</v>
      </c>
      <c r="E220" s="17"/>
      <c r="F220" s="18">
        <v>8939.98</v>
      </c>
      <c r="G220" s="11">
        <f t="shared" si="56"/>
        <v>4897.8060000000005</v>
      </c>
      <c r="H220" s="11">
        <v>0</v>
      </c>
      <c r="I220" s="11">
        <v>13837.786</v>
      </c>
      <c r="J220" s="11">
        <v>13282.240400000001</v>
      </c>
      <c r="K220" s="12">
        <f t="shared" ref="K220:K222" si="58">J220/I220*100</f>
        <v>95.985299960557285</v>
      </c>
    </row>
    <row r="221" spans="1:11" ht="31.5" x14ac:dyDescent="0.25">
      <c r="A221" s="17" t="s">
        <v>18</v>
      </c>
      <c r="B221" s="17" t="s">
        <v>102</v>
      </c>
      <c r="C221" s="17" t="s">
        <v>129</v>
      </c>
      <c r="D221" s="17" t="s">
        <v>346</v>
      </c>
      <c r="E221" s="17" t="s">
        <v>19</v>
      </c>
      <c r="F221" s="18">
        <v>8939.98</v>
      </c>
      <c r="G221" s="11">
        <f t="shared" si="56"/>
        <v>4897.8060000000005</v>
      </c>
      <c r="H221" s="11">
        <v>0</v>
      </c>
      <c r="I221" s="11">
        <v>13837.786</v>
      </c>
      <c r="J221" s="11">
        <v>13282.240400000001</v>
      </c>
      <c r="K221" s="12">
        <f t="shared" si="58"/>
        <v>95.985299960557285</v>
      </c>
    </row>
    <row r="222" spans="1:11" ht="47.25" x14ac:dyDescent="0.25">
      <c r="A222" s="17" t="s">
        <v>20</v>
      </c>
      <c r="B222" s="17" t="s">
        <v>102</v>
      </c>
      <c r="C222" s="17" t="s">
        <v>129</v>
      </c>
      <c r="D222" s="17" t="s">
        <v>346</v>
      </c>
      <c r="E222" s="17" t="s">
        <v>21</v>
      </c>
      <c r="F222" s="18">
        <v>8939.98</v>
      </c>
      <c r="G222" s="11">
        <f t="shared" si="56"/>
        <v>4897.8060000000005</v>
      </c>
      <c r="H222" s="11">
        <v>0</v>
      </c>
      <c r="I222" s="11">
        <v>13837.786</v>
      </c>
      <c r="J222" s="11">
        <v>13282.240400000001</v>
      </c>
      <c r="K222" s="12">
        <f t="shared" si="58"/>
        <v>95.985299960557285</v>
      </c>
    </row>
    <row r="223" spans="1:11" ht="31.5" x14ac:dyDescent="0.25">
      <c r="A223" s="17" t="s">
        <v>347</v>
      </c>
      <c r="B223" s="17" t="s">
        <v>102</v>
      </c>
      <c r="C223" s="17" t="s">
        <v>129</v>
      </c>
      <c r="D223" s="17" t="s">
        <v>348</v>
      </c>
      <c r="E223" s="17"/>
      <c r="F223" s="18">
        <v>12500</v>
      </c>
      <c r="G223" s="11">
        <f t="shared" si="56"/>
        <v>-6254.3198300000004</v>
      </c>
      <c r="H223" s="11">
        <v>0</v>
      </c>
      <c r="I223" s="11">
        <v>6245.6801699999996</v>
      </c>
      <c r="J223" s="11">
        <v>3662.14381</v>
      </c>
      <c r="K223" s="12">
        <f t="shared" si="57"/>
        <v>58.634827758079076</v>
      </c>
    </row>
    <row r="224" spans="1:11" ht="15.75" x14ac:dyDescent="0.25">
      <c r="A224" s="17" t="s">
        <v>24</v>
      </c>
      <c r="B224" s="17" t="s">
        <v>102</v>
      </c>
      <c r="C224" s="17" t="s">
        <v>129</v>
      </c>
      <c r="D224" s="17" t="s">
        <v>349</v>
      </c>
      <c r="E224" s="17"/>
      <c r="F224" s="18">
        <v>12500</v>
      </c>
      <c r="G224" s="11">
        <f t="shared" si="56"/>
        <v>-6254.3198300000004</v>
      </c>
      <c r="H224" s="11">
        <v>0</v>
      </c>
      <c r="I224" s="11">
        <v>6245.6801699999996</v>
      </c>
      <c r="J224" s="11">
        <v>3662.14381</v>
      </c>
      <c r="K224" s="12">
        <f t="shared" ref="K224:K226" si="59">J224/I224*100</f>
        <v>58.634827758079076</v>
      </c>
    </row>
    <row r="225" spans="1:11" ht="31.5" x14ac:dyDescent="0.25">
      <c r="A225" s="17" t="s">
        <v>18</v>
      </c>
      <c r="B225" s="17" t="s">
        <v>102</v>
      </c>
      <c r="C225" s="17" t="s">
        <v>129</v>
      </c>
      <c r="D225" s="17" t="s">
        <v>349</v>
      </c>
      <c r="E225" s="17" t="s">
        <v>19</v>
      </c>
      <c r="F225" s="18">
        <v>12500</v>
      </c>
      <c r="G225" s="11">
        <f t="shared" si="56"/>
        <v>-6254.3198300000004</v>
      </c>
      <c r="H225" s="11">
        <v>0</v>
      </c>
      <c r="I225" s="11">
        <v>6245.6801699999996</v>
      </c>
      <c r="J225" s="11">
        <v>3662.14381</v>
      </c>
      <c r="K225" s="12">
        <f t="shared" si="59"/>
        <v>58.634827758079076</v>
      </c>
    </row>
    <row r="226" spans="1:11" ht="47.25" x14ac:dyDescent="0.25">
      <c r="A226" s="17" t="s">
        <v>20</v>
      </c>
      <c r="B226" s="17" t="s">
        <v>102</v>
      </c>
      <c r="C226" s="17" t="s">
        <v>129</v>
      </c>
      <c r="D226" s="17" t="s">
        <v>349</v>
      </c>
      <c r="E226" s="17" t="s">
        <v>21</v>
      </c>
      <c r="F226" s="18">
        <v>12500</v>
      </c>
      <c r="G226" s="11">
        <f t="shared" si="56"/>
        <v>-6254.3198300000004</v>
      </c>
      <c r="H226" s="11">
        <v>0</v>
      </c>
      <c r="I226" s="11">
        <v>6245.6801699999996</v>
      </c>
      <c r="J226" s="11">
        <v>3662.14381</v>
      </c>
      <c r="K226" s="12">
        <f t="shared" si="59"/>
        <v>58.634827758079076</v>
      </c>
    </row>
    <row r="227" spans="1:11" ht="47.25" x14ac:dyDescent="0.25">
      <c r="A227" s="17" t="s">
        <v>350</v>
      </c>
      <c r="B227" s="17" t="s">
        <v>102</v>
      </c>
      <c r="C227" s="17" t="s">
        <v>129</v>
      </c>
      <c r="D227" s="17" t="s">
        <v>351</v>
      </c>
      <c r="E227" s="17"/>
      <c r="F227" s="18">
        <v>44.97</v>
      </c>
      <c r="G227" s="11">
        <f t="shared" si="56"/>
        <v>0</v>
      </c>
      <c r="H227" s="11">
        <v>0</v>
      </c>
      <c r="I227" s="11">
        <v>44.97</v>
      </c>
      <c r="J227" s="11">
        <v>44.97</v>
      </c>
      <c r="K227" s="12">
        <f t="shared" si="57"/>
        <v>100</v>
      </c>
    </row>
    <row r="228" spans="1:11" ht="47.25" x14ac:dyDescent="0.25">
      <c r="A228" s="17" t="s">
        <v>352</v>
      </c>
      <c r="B228" s="17" t="s">
        <v>102</v>
      </c>
      <c r="C228" s="17" t="s">
        <v>129</v>
      </c>
      <c r="D228" s="17" t="s">
        <v>353</v>
      </c>
      <c r="E228" s="17"/>
      <c r="F228" s="18">
        <v>44.97</v>
      </c>
      <c r="G228" s="11">
        <f t="shared" si="56"/>
        <v>0</v>
      </c>
      <c r="H228" s="11">
        <v>0</v>
      </c>
      <c r="I228" s="11">
        <v>44.97</v>
      </c>
      <c r="J228" s="11">
        <v>44.97</v>
      </c>
      <c r="K228" s="12">
        <f t="shared" si="57"/>
        <v>100</v>
      </c>
    </row>
    <row r="229" spans="1:11" ht="15.75" x14ac:dyDescent="0.25">
      <c r="A229" s="17" t="s">
        <v>116</v>
      </c>
      <c r="B229" s="17" t="s">
        <v>102</v>
      </c>
      <c r="C229" s="17" t="s">
        <v>129</v>
      </c>
      <c r="D229" s="17" t="s">
        <v>354</v>
      </c>
      <c r="E229" s="17"/>
      <c r="F229" s="18">
        <v>44.97</v>
      </c>
      <c r="G229" s="11">
        <f t="shared" si="56"/>
        <v>0</v>
      </c>
      <c r="H229" s="11">
        <v>0</v>
      </c>
      <c r="I229" s="11">
        <v>44.97</v>
      </c>
      <c r="J229" s="11">
        <v>44.97</v>
      </c>
      <c r="K229" s="12">
        <f t="shared" si="57"/>
        <v>100</v>
      </c>
    </row>
    <row r="230" spans="1:11" ht="31.5" x14ac:dyDescent="0.25">
      <c r="A230" s="17" t="s">
        <v>18</v>
      </c>
      <c r="B230" s="17" t="s">
        <v>102</v>
      </c>
      <c r="C230" s="17" t="s">
        <v>129</v>
      </c>
      <c r="D230" s="17" t="s">
        <v>354</v>
      </c>
      <c r="E230" s="17" t="s">
        <v>19</v>
      </c>
      <c r="F230" s="18">
        <v>44.97</v>
      </c>
      <c r="G230" s="11">
        <f t="shared" si="56"/>
        <v>0</v>
      </c>
      <c r="H230" s="11">
        <v>0</v>
      </c>
      <c r="I230" s="11">
        <v>44.97</v>
      </c>
      <c r="J230" s="11">
        <v>44.97</v>
      </c>
      <c r="K230" s="12">
        <f t="shared" si="57"/>
        <v>100</v>
      </c>
    </row>
    <row r="231" spans="1:11" ht="47.25" x14ac:dyDescent="0.25">
      <c r="A231" s="17" t="s">
        <v>20</v>
      </c>
      <c r="B231" s="17" t="s">
        <v>102</v>
      </c>
      <c r="C231" s="17" t="s">
        <v>129</v>
      </c>
      <c r="D231" s="17" t="s">
        <v>354</v>
      </c>
      <c r="E231" s="17" t="s">
        <v>21</v>
      </c>
      <c r="F231" s="18">
        <v>44.97</v>
      </c>
      <c r="G231" s="11">
        <f t="shared" si="56"/>
        <v>0</v>
      </c>
      <c r="H231" s="11">
        <v>0</v>
      </c>
      <c r="I231" s="11">
        <v>44.97</v>
      </c>
      <c r="J231" s="11">
        <v>44.97</v>
      </c>
      <c r="K231" s="12">
        <f t="shared" si="57"/>
        <v>100</v>
      </c>
    </row>
    <row r="232" spans="1:11" ht="47.25" x14ac:dyDescent="0.25">
      <c r="A232" s="17" t="s">
        <v>355</v>
      </c>
      <c r="B232" s="17" t="s">
        <v>102</v>
      </c>
      <c r="C232" s="17" t="s">
        <v>129</v>
      </c>
      <c r="D232" s="17" t="s">
        <v>356</v>
      </c>
      <c r="E232" s="17"/>
      <c r="F232" s="18">
        <v>6</v>
      </c>
      <c r="G232" s="11">
        <f>G233</f>
        <v>0</v>
      </c>
      <c r="H232" s="11">
        <v>0</v>
      </c>
      <c r="I232" s="11">
        <v>6</v>
      </c>
      <c r="J232" s="11">
        <v>40.458750000000002</v>
      </c>
      <c r="K232" s="12">
        <f t="shared" si="57"/>
        <v>674.3125</v>
      </c>
    </row>
    <row r="233" spans="1:11" ht="63" x14ac:dyDescent="0.25">
      <c r="A233" s="17" t="s">
        <v>357</v>
      </c>
      <c r="B233" s="17" t="s">
        <v>102</v>
      </c>
      <c r="C233" s="17" t="s">
        <v>129</v>
      </c>
      <c r="D233" s="17" t="s">
        <v>358</v>
      </c>
      <c r="E233" s="17"/>
      <c r="F233" s="18">
        <v>6</v>
      </c>
      <c r="G233" s="11">
        <f t="shared" si="56"/>
        <v>0</v>
      </c>
      <c r="H233" s="11">
        <v>0</v>
      </c>
      <c r="I233" s="11">
        <v>6</v>
      </c>
      <c r="J233" s="11">
        <v>5.64</v>
      </c>
      <c r="K233" s="12">
        <f t="shared" si="57"/>
        <v>94</v>
      </c>
    </row>
    <row r="234" spans="1:11" ht="15.75" x14ac:dyDescent="0.25">
      <c r="A234" s="17" t="s">
        <v>24</v>
      </c>
      <c r="B234" s="17" t="s">
        <v>102</v>
      </c>
      <c r="C234" s="17" t="s">
        <v>129</v>
      </c>
      <c r="D234" s="17" t="s">
        <v>359</v>
      </c>
      <c r="E234" s="17"/>
      <c r="F234" s="18">
        <v>6</v>
      </c>
      <c r="G234" s="11">
        <f t="shared" si="56"/>
        <v>0</v>
      </c>
      <c r="H234" s="11">
        <v>0</v>
      </c>
      <c r="I234" s="11">
        <v>6</v>
      </c>
      <c r="J234" s="11">
        <v>5.64</v>
      </c>
      <c r="K234" s="12">
        <f t="shared" si="57"/>
        <v>94</v>
      </c>
    </row>
    <row r="235" spans="1:11" ht="31.5" x14ac:dyDescent="0.25">
      <c r="A235" s="17" t="s">
        <v>18</v>
      </c>
      <c r="B235" s="17" t="s">
        <v>102</v>
      </c>
      <c r="C235" s="17" t="s">
        <v>129</v>
      </c>
      <c r="D235" s="17" t="s">
        <v>359</v>
      </c>
      <c r="E235" s="17" t="s">
        <v>19</v>
      </c>
      <c r="F235" s="18">
        <v>6</v>
      </c>
      <c r="G235" s="11">
        <f t="shared" si="56"/>
        <v>0</v>
      </c>
      <c r="H235" s="11">
        <v>0</v>
      </c>
      <c r="I235" s="11">
        <v>6</v>
      </c>
      <c r="J235" s="11">
        <v>5.64</v>
      </c>
      <c r="K235" s="12">
        <f t="shared" si="57"/>
        <v>94</v>
      </c>
    </row>
    <row r="236" spans="1:11" ht="47.25" x14ac:dyDescent="0.25">
      <c r="A236" s="17" t="s">
        <v>20</v>
      </c>
      <c r="B236" s="17" t="s">
        <v>102</v>
      </c>
      <c r="C236" s="17" t="s">
        <v>129</v>
      </c>
      <c r="D236" s="17" t="s">
        <v>359</v>
      </c>
      <c r="E236" s="17" t="s">
        <v>21</v>
      </c>
      <c r="F236" s="18">
        <v>6</v>
      </c>
      <c r="G236" s="11">
        <f t="shared" si="56"/>
        <v>0</v>
      </c>
      <c r="H236" s="11">
        <v>0</v>
      </c>
      <c r="I236" s="11">
        <v>6</v>
      </c>
      <c r="J236" s="11">
        <v>5.64</v>
      </c>
      <c r="K236" s="12">
        <f t="shared" si="57"/>
        <v>94</v>
      </c>
    </row>
    <row r="237" spans="1:11" ht="63" x14ac:dyDescent="0.25">
      <c r="A237" s="17" t="s">
        <v>360</v>
      </c>
      <c r="B237" s="17" t="s">
        <v>102</v>
      </c>
      <c r="C237" s="17" t="s">
        <v>129</v>
      </c>
      <c r="D237" s="17" t="s">
        <v>361</v>
      </c>
      <c r="E237" s="17"/>
      <c r="F237" s="18">
        <v>1348</v>
      </c>
      <c r="G237" s="11">
        <f>G238+G242</f>
        <v>-29.462999999999965</v>
      </c>
      <c r="H237" s="11">
        <v>0</v>
      </c>
      <c r="I237" s="11">
        <v>1318.537</v>
      </c>
      <c r="J237" s="11">
        <v>1318.51225</v>
      </c>
      <c r="K237" s="12">
        <f t="shared" si="57"/>
        <v>99.998122919569184</v>
      </c>
    </row>
    <row r="238" spans="1:11" ht="47.25" x14ac:dyDescent="0.25">
      <c r="A238" s="17" t="s">
        <v>131</v>
      </c>
      <c r="B238" s="17" t="s">
        <v>102</v>
      </c>
      <c r="C238" s="17" t="s">
        <v>129</v>
      </c>
      <c r="D238" s="17" t="s">
        <v>362</v>
      </c>
      <c r="E238" s="17"/>
      <c r="F238" s="18">
        <v>770</v>
      </c>
      <c r="G238" s="11">
        <f t="shared" si="56"/>
        <v>0</v>
      </c>
      <c r="H238" s="11">
        <v>0</v>
      </c>
      <c r="I238" s="11">
        <v>770</v>
      </c>
      <c r="J238" s="11">
        <v>770</v>
      </c>
      <c r="K238" s="12">
        <f t="shared" si="57"/>
        <v>100</v>
      </c>
    </row>
    <row r="239" spans="1:11" ht="15.75" x14ac:dyDescent="0.25">
      <c r="A239" s="17" t="s">
        <v>24</v>
      </c>
      <c r="B239" s="17" t="s">
        <v>102</v>
      </c>
      <c r="C239" s="17" t="s">
        <v>129</v>
      </c>
      <c r="D239" s="17" t="s">
        <v>363</v>
      </c>
      <c r="E239" s="17"/>
      <c r="F239" s="18">
        <v>770</v>
      </c>
      <c r="G239" s="11">
        <f t="shared" si="56"/>
        <v>0</v>
      </c>
      <c r="H239" s="11">
        <v>0</v>
      </c>
      <c r="I239" s="11">
        <v>770</v>
      </c>
      <c r="J239" s="11">
        <v>770</v>
      </c>
      <c r="K239" s="12">
        <f t="shared" si="57"/>
        <v>100</v>
      </c>
    </row>
    <row r="240" spans="1:11" ht="31.5" x14ac:dyDescent="0.25">
      <c r="A240" s="17" t="s">
        <v>170</v>
      </c>
      <c r="B240" s="17" t="s">
        <v>102</v>
      </c>
      <c r="C240" s="17" t="s">
        <v>129</v>
      </c>
      <c r="D240" s="17" t="s">
        <v>363</v>
      </c>
      <c r="E240" s="17" t="s">
        <v>171</v>
      </c>
      <c r="F240" s="18">
        <v>770</v>
      </c>
      <c r="G240" s="11">
        <f t="shared" si="56"/>
        <v>0</v>
      </c>
      <c r="H240" s="11">
        <v>0</v>
      </c>
      <c r="I240" s="11">
        <v>770</v>
      </c>
      <c r="J240" s="11">
        <v>770</v>
      </c>
      <c r="K240" s="12">
        <f t="shared" si="57"/>
        <v>100</v>
      </c>
    </row>
    <row r="241" spans="1:11" ht="47.25" x14ac:dyDescent="0.25">
      <c r="A241" s="17" t="s">
        <v>172</v>
      </c>
      <c r="B241" s="17" t="s">
        <v>102</v>
      </c>
      <c r="C241" s="17" t="s">
        <v>129</v>
      </c>
      <c r="D241" s="17" t="s">
        <v>363</v>
      </c>
      <c r="E241" s="17" t="s">
        <v>173</v>
      </c>
      <c r="F241" s="18">
        <v>770</v>
      </c>
      <c r="G241" s="11">
        <f t="shared" si="56"/>
        <v>0</v>
      </c>
      <c r="H241" s="11">
        <v>0</v>
      </c>
      <c r="I241" s="11">
        <v>770</v>
      </c>
      <c r="J241" s="11">
        <v>770</v>
      </c>
      <c r="K241" s="12">
        <f t="shared" si="57"/>
        <v>100</v>
      </c>
    </row>
    <row r="242" spans="1:11" ht="47.25" x14ac:dyDescent="0.25">
      <c r="A242" s="17" t="s">
        <v>134</v>
      </c>
      <c r="B242" s="17" t="s">
        <v>102</v>
      </c>
      <c r="C242" s="17" t="s">
        <v>129</v>
      </c>
      <c r="D242" s="17" t="s">
        <v>364</v>
      </c>
      <c r="E242" s="17"/>
      <c r="F242" s="18">
        <v>578</v>
      </c>
      <c r="G242" s="11">
        <f t="shared" si="56"/>
        <v>-29.462999999999965</v>
      </c>
      <c r="H242" s="11">
        <v>0</v>
      </c>
      <c r="I242" s="11">
        <v>548.53700000000003</v>
      </c>
      <c r="J242" s="11">
        <v>548.51224999999999</v>
      </c>
      <c r="K242" s="12">
        <f t="shared" si="57"/>
        <v>99.995487998074879</v>
      </c>
    </row>
    <row r="243" spans="1:11" ht="15.75" x14ac:dyDescent="0.25">
      <c r="A243" s="17" t="s">
        <v>24</v>
      </c>
      <c r="B243" s="17" t="s">
        <v>102</v>
      </c>
      <c r="C243" s="17" t="s">
        <v>129</v>
      </c>
      <c r="D243" s="17" t="s">
        <v>365</v>
      </c>
      <c r="E243" s="17"/>
      <c r="F243" s="18">
        <v>578</v>
      </c>
      <c r="G243" s="11">
        <f t="shared" si="56"/>
        <v>-29.462999999999965</v>
      </c>
      <c r="H243" s="11">
        <v>0</v>
      </c>
      <c r="I243" s="11">
        <v>548.53700000000003</v>
      </c>
      <c r="J243" s="11">
        <v>548.51224999999999</v>
      </c>
      <c r="K243" s="12">
        <f t="shared" si="57"/>
        <v>99.995487998074879</v>
      </c>
    </row>
    <row r="244" spans="1:11" ht="31.5" x14ac:dyDescent="0.25">
      <c r="A244" s="17" t="s">
        <v>18</v>
      </c>
      <c r="B244" s="17" t="s">
        <v>102</v>
      </c>
      <c r="C244" s="17" t="s">
        <v>129</v>
      </c>
      <c r="D244" s="17" t="s">
        <v>365</v>
      </c>
      <c r="E244" s="17" t="s">
        <v>19</v>
      </c>
      <c r="F244" s="18">
        <v>578</v>
      </c>
      <c r="G244" s="11">
        <f t="shared" si="56"/>
        <v>-29.462999999999965</v>
      </c>
      <c r="H244" s="11">
        <v>0</v>
      </c>
      <c r="I244" s="11">
        <v>548.53700000000003</v>
      </c>
      <c r="J244" s="11">
        <v>548.51224999999999</v>
      </c>
      <c r="K244" s="12">
        <f t="shared" si="57"/>
        <v>99.995487998074879</v>
      </c>
    </row>
    <row r="245" spans="1:11" ht="47.25" x14ac:dyDescent="0.25">
      <c r="A245" s="17" t="s">
        <v>20</v>
      </c>
      <c r="B245" s="17" t="s">
        <v>102</v>
      </c>
      <c r="C245" s="17" t="s">
        <v>129</v>
      </c>
      <c r="D245" s="17" t="s">
        <v>365</v>
      </c>
      <c r="E245" s="17" t="s">
        <v>21</v>
      </c>
      <c r="F245" s="18">
        <v>578</v>
      </c>
      <c r="G245" s="11">
        <f t="shared" si="56"/>
        <v>-29.462999999999965</v>
      </c>
      <c r="H245" s="11">
        <v>0</v>
      </c>
      <c r="I245" s="11">
        <v>548.53700000000003</v>
      </c>
      <c r="J245" s="11">
        <v>548.51224999999999</v>
      </c>
      <c r="K245" s="12">
        <f t="shared" si="57"/>
        <v>99.995487998074879</v>
      </c>
    </row>
    <row r="246" spans="1:11" ht="15.75" x14ac:dyDescent="0.25">
      <c r="A246" s="8" t="s">
        <v>135</v>
      </c>
      <c r="B246" s="9" t="s">
        <v>9</v>
      </c>
      <c r="C246" s="9" t="s">
        <v>0</v>
      </c>
      <c r="D246" s="9" t="s">
        <v>0</v>
      </c>
      <c r="E246" s="9" t="s">
        <v>0</v>
      </c>
      <c r="F246" s="11">
        <f>F247+F254+F275</f>
        <v>25518.626919999999</v>
      </c>
      <c r="G246" s="11">
        <f>G247+G254+G275</f>
        <v>-2835.979309999997</v>
      </c>
      <c r="H246" s="11">
        <v>0</v>
      </c>
      <c r="I246" s="11">
        <f>I247+I254+I275</f>
        <v>22682.64761</v>
      </c>
      <c r="J246" s="11">
        <f>J247+J254+J275</f>
        <v>19145.749490000002</v>
      </c>
      <c r="K246" s="12">
        <f t="shared" si="57"/>
        <v>84.407031397689664</v>
      </c>
    </row>
    <row r="247" spans="1:11" ht="15.75" x14ac:dyDescent="0.25">
      <c r="A247" s="8" t="s">
        <v>136</v>
      </c>
      <c r="B247" s="9" t="s">
        <v>9</v>
      </c>
      <c r="C247" s="9" t="s">
        <v>137</v>
      </c>
      <c r="D247" s="9" t="s">
        <v>0</v>
      </c>
      <c r="E247" s="9" t="s">
        <v>0</v>
      </c>
      <c r="F247" s="11">
        <v>887.54917999999998</v>
      </c>
      <c r="G247" s="11">
        <f t="shared" si="56"/>
        <v>0</v>
      </c>
      <c r="H247" s="11">
        <v>0</v>
      </c>
      <c r="I247" s="11">
        <v>887.54917999999998</v>
      </c>
      <c r="J247" s="11">
        <v>873.54960000000005</v>
      </c>
      <c r="K247" s="12">
        <f t="shared" si="57"/>
        <v>98.422669941512424</v>
      </c>
    </row>
    <row r="248" spans="1:11" ht="63" x14ac:dyDescent="0.25">
      <c r="A248" s="8" t="s">
        <v>85</v>
      </c>
      <c r="B248" s="9" t="s">
        <v>9</v>
      </c>
      <c r="C248" s="9" t="s">
        <v>137</v>
      </c>
      <c r="D248" s="9" t="s">
        <v>86</v>
      </c>
      <c r="E248" s="9" t="s">
        <v>0</v>
      </c>
      <c r="F248" s="11">
        <v>887.54917999999998</v>
      </c>
      <c r="G248" s="11">
        <f t="shared" si="56"/>
        <v>0</v>
      </c>
      <c r="H248" s="11">
        <v>0</v>
      </c>
      <c r="I248" s="11">
        <v>887.54917999999998</v>
      </c>
      <c r="J248" s="11">
        <v>873.49599999999998</v>
      </c>
      <c r="K248" s="12">
        <f t="shared" si="57"/>
        <v>98.416630839544013</v>
      </c>
    </row>
    <row r="249" spans="1:11" ht="47.25" x14ac:dyDescent="0.25">
      <c r="A249" s="8" t="s">
        <v>138</v>
      </c>
      <c r="B249" s="9" t="s">
        <v>9</v>
      </c>
      <c r="C249" s="9" t="s">
        <v>137</v>
      </c>
      <c r="D249" s="9" t="s">
        <v>139</v>
      </c>
      <c r="E249" s="9" t="s">
        <v>0</v>
      </c>
      <c r="F249" s="11">
        <v>887.54917999999998</v>
      </c>
      <c r="G249" s="11">
        <f t="shared" si="56"/>
        <v>0</v>
      </c>
      <c r="H249" s="11">
        <v>0</v>
      </c>
      <c r="I249" s="11">
        <v>887.54917999999998</v>
      </c>
      <c r="J249" s="11">
        <v>873.49599999999998</v>
      </c>
      <c r="K249" s="12">
        <f t="shared" si="57"/>
        <v>98.416630839544013</v>
      </c>
    </row>
    <row r="250" spans="1:11" ht="47.25" x14ac:dyDescent="0.25">
      <c r="A250" s="8" t="s">
        <v>140</v>
      </c>
      <c r="B250" s="9" t="s">
        <v>9</v>
      </c>
      <c r="C250" s="9" t="s">
        <v>137</v>
      </c>
      <c r="D250" s="9" t="s">
        <v>141</v>
      </c>
      <c r="E250" s="9" t="s">
        <v>0</v>
      </c>
      <c r="F250" s="11">
        <v>887.54917999999998</v>
      </c>
      <c r="G250" s="11">
        <f t="shared" ref="G250:G305" si="60">I250-F250</f>
        <v>0</v>
      </c>
      <c r="H250" s="11">
        <v>0</v>
      </c>
      <c r="I250" s="11">
        <v>887.54917999999998</v>
      </c>
      <c r="J250" s="11">
        <v>873.49599999999998</v>
      </c>
      <c r="K250" s="12">
        <f t="shared" si="57"/>
        <v>98.416630839544013</v>
      </c>
    </row>
    <row r="251" spans="1:11" ht="15.75" x14ac:dyDescent="0.25">
      <c r="A251" s="8" t="s">
        <v>142</v>
      </c>
      <c r="B251" s="9" t="s">
        <v>9</v>
      </c>
      <c r="C251" s="9" t="s">
        <v>137</v>
      </c>
      <c r="D251" s="9" t="s">
        <v>143</v>
      </c>
      <c r="E251" s="9" t="s">
        <v>0</v>
      </c>
      <c r="F251" s="11">
        <v>887.54917999999998</v>
      </c>
      <c r="G251" s="11">
        <f t="shared" si="60"/>
        <v>0</v>
      </c>
      <c r="H251" s="11">
        <v>0</v>
      </c>
      <c r="I251" s="11">
        <v>887.54917999999998</v>
      </c>
      <c r="J251" s="11">
        <v>873.49599999999998</v>
      </c>
      <c r="K251" s="12">
        <f t="shared" si="57"/>
        <v>98.416630839544013</v>
      </c>
    </row>
    <row r="252" spans="1:11" ht="31.5" x14ac:dyDescent="0.25">
      <c r="A252" s="8" t="s">
        <v>144</v>
      </c>
      <c r="B252" s="9" t="s">
        <v>9</v>
      </c>
      <c r="C252" s="9" t="s">
        <v>137</v>
      </c>
      <c r="D252" s="9" t="s">
        <v>143</v>
      </c>
      <c r="E252" s="9" t="s">
        <v>145</v>
      </c>
      <c r="F252" s="11">
        <v>887.54917999999998</v>
      </c>
      <c r="G252" s="11">
        <f t="shared" si="60"/>
        <v>0</v>
      </c>
      <c r="H252" s="11">
        <v>0</v>
      </c>
      <c r="I252" s="11">
        <v>887.54917999999998</v>
      </c>
      <c r="J252" s="11">
        <v>873.49599999999998</v>
      </c>
      <c r="K252" s="12">
        <f t="shared" si="57"/>
        <v>98.416630839544013</v>
      </c>
    </row>
    <row r="253" spans="1:11" ht="15.75" x14ac:dyDescent="0.25">
      <c r="A253" s="8" t="s">
        <v>146</v>
      </c>
      <c r="B253" s="9" t="s">
        <v>9</v>
      </c>
      <c r="C253" s="9" t="s">
        <v>137</v>
      </c>
      <c r="D253" s="9" t="s">
        <v>143</v>
      </c>
      <c r="E253" s="9" t="s">
        <v>147</v>
      </c>
      <c r="F253" s="11">
        <v>887.54917999999998</v>
      </c>
      <c r="G253" s="11">
        <f t="shared" si="60"/>
        <v>0</v>
      </c>
      <c r="H253" s="11">
        <v>0</v>
      </c>
      <c r="I253" s="11">
        <v>887.54917999999998</v>
      </c>
      <c r="J253" s="11">
        <v>873.49599999999998</v>
      </c>
      <c r="K253" s="12">
        <f t="shared" ref="K253:K301" si="61">J253/I253*100</f>
        <v>98.416630839544013</v>
      </c>
    </row>
    <row r="254" spans="1:11" ht="15.75" x14ac:dyDescent="0.25">
      <c r="A254" s="8" t="s">
        <v>148</v>
      </c>
      <c r="B254" s="9" t="s">
        <v>9</v>
      </c>
      <c r="C254" s="9" t="s">
        <v>109</v>
      </c>
      <c r="D254" s="9" t="s">
        <v>0</v>
      </c>
      <c r="E254" s="9" t="s">
        <v>0</v>
      </c>
      <c r="F254" s="11">
        <v>18433.389609999998</v>
      </c>
      <c r="G254" s="11">
        <f t="shared" si="60"/>
        <v>-1158.1778099999974</v>
      </c>
      <c r="H254" s="11">
        <v>0</v>
      </c>
      <c r="I254" s="11">
        <v>17275.211800000001</v>
      </c>
      <c r="J254" s="11">
        <v>14585.754220000001</v>
      </c>
      <c r="K254" s="12">
        <f t="shared" si="61"/>
        <v>84.431695477099737</v>
      </c>
    </row>
    <row r="255" spans="1:11" ht="63" x14ac:dyDescent="0.25">
      <c r="A255" s="8" t="s">
        <v>76</v>
      </c>
      <c r="B255" s="9" t="s">
        <v>9</v>
      </c>
      <c r="C255" s="9" t="s">
        <v>109</v>
      </c>
      <c r="D255" s="9" t="s">
        <v>77</v>
      </c>
      <c r="E255" s="9" t="s">
        <v>0</v>
      </c>
      <c r="F255" s="11">
        <v>13339.492609999999</v>
      </c>
      <c r="G255" s="11">
        <f>G256+G264</f>
        <v>-1158.1778099999992</v>
      </c>
      <c r="H255" s="11">
        <v>0</v>
      </c>
      <c r="I255" s="11">
        <v>12181.3148</v>
      </c>
      <c r="J255" s="11">
        <v>12181.3148</v>
      </c>
      <c r="K255" s="12">
        <f t="shared" si="61"/>
        <v>100</v>
      </c>
    </row>
    <row r="256" spans="1:11" ht="31.5" x14ac:dyDescent="0.25">
      <c r="A256" s="8" t="s">
        <v>78</v>
      </c>
      <c r="B256" s="9" t="s">
        <v>9</v>
      </c>
      <c r="C256" s="9" t="s">
        <v>109</v>
      </c>
      <c r="D256" s="9" t="s">
        <v>79</v>
      </c>
      <c r="E256" s="9" t="s">
        <v>0</v>
      </c>
      <c r="F256" s="11">
        <v>13328.812309999999</v>
      </c>
      <c r="G256" s="11">
        <f t="shared" si="60"/>
        <v>-1158.1778099999992</v>
      </c>
      <c r="H256" s="11">
        <v>0</v>
      </c>
      <c r="I256" s="11">
        <v>12170.6345</v>
      </c>
      <c r="J256" s="11">
        <v>12170.6345</v>
      </c>
      <c r="K256" s="12">
        <f t="shared" si="61"/>
        <v>100</v>
      </c>
    </row>
    <row r="257" spans="1:11" ht="31.5" x14ac:dyDescent="0.25">
      <c r="A257" s="8" t="s">
        <v>80</v>
      </c>
      <c r="B257" s="9" t="s">
        <v>9</v>
      </c>
      <c r="C257" s="9" t="s">
        <v>109</v>
      </c>
      <c r="D257" s="9" t="s">
        <v>81</v>
      </c>
      <c r="E257" s="9" t="s">
        <v>0</v>
      </c>
      <c r="F257" s="11">
        <v>13328.812309999999</v>
      </c>
      <c r="G257" s="11">
        <f t="shared" si="60"/>
        <v>-1158.1778099999992</v>
      </c>
      <c r="H257" s="11">
        <v>0</v>
      </c>
      <c r="I257" s="11">
        <v>12170.6345</v>
      </c>
      <c r="J257" s="11">
        <v>12170.6345</v>
      </c>
      <c r="K257" s="12">
        <f t="shared" si="61"/>
        <v>100</v>
      </c>
    </row>
    <row r="258" spans="1:11" ht="15.75" x14ac:dyDescent="0.25">
      <c r="A258" s="8" t="s">
        <v>16</v>
      </c>
      <c r="B258" s="9" t="s">
        <v>9</v>
      </c>
      <c r="C258" s="9" t="s">
        <v>109</v>
      </c>
      <c r="D258" s="9" t="s">
        <v>82</v>
      </c>
      <c r="E258" s="9" t="s">
        <v>0</v>
      </c>
      <c r="F258" s="11">
        <v>99</v>
      </c>
      <c r="G258" s="11">
        <f t="shared" si="60"/>
        <v>0</v>
      </c>
      <c r="H258" s="11">
        <v>0</v>
      </c>
      <c r="I258" s="11">
        <v>99</v>
      </c>
      <c r="J258" s="11">
        <v>99</v>
      </c>
      <c r="K258" s="12">
        <f t="shared" si="61"/>
        <v>100</v>
      </c>
    </row>
    <row r="259" spans="1:11" ht="31.5" x14ac:dyDescent="0.25">
      <c r="A259" s="8" t="s">
        <v>18</v>
      </c>
      <c r="B259" s="9" t="s">
        <v>9</v>
      </c>
      <c r="C259" s="9" t="s">
        <v>109</v>
      </c>
      <c r="D259" s="9" t="s">
        <v>82</v>
      </c>
      <c r="E259" s="9" t="s">
        <v>19</v>
      </c>
      <c r="F259" s="11">
        <v>99</v>
      </c>
      <c r="G259" s="11">
        <f t="shared" si="60"/>
        <v>0</v>
      </c>
      <c r="H259" s="11">
        <v>0</v>
      </c>
      <c r="I259" s="11">
        <v>99</v>
      </c>
      <c r="J259" s="11">
        <v>99</v>
      </c>
      <c r="K259" s="12">
        <f t="shared" ref="K259:K260" si="62">J259/I259*100</f>
        <v>100</v>
      </c>
    </row>
    <row r="260" spans="1:11" ht="47.25" x14ac:dyDescent="0.25">
      <c r="A260" s="8" t="s">
        <v>20</v>
      </c>
      <c r="B260" s="9" t="s">
        <v>9</v>
      </c>
      <c r="C260" s="9" t="s">
        <v>109</v>
      </c>
      <c r="D260" s="9" t="s">
        <v>82</v>
      </c>
      <c r="E260" s="9" t="s">
        <v>21</v>
      </c>
      <c r="F260" s="11">
        <v>99</v>
      </c>
      <c r="G260" s="11">
        <f t="shared" si="60"/>
        <v>0</v>
      </c>
      <c r="H260" s="11">
        <v>0</v>
      </c>
      <c r="I260" s="11">
        <v>99</v>
      </c>
      <c r="J260" s="11">
        <v>99</v>
      </c>
      <c r="K260" s="12">
        <f t="shared" si="62"/>
        <v>100</v>
      </c>
    </row>
    <row r="261" spans="1:11" ht="15.75" x14ac:dyDescent="0.25">
      <c r="A261" s="8" t="s">
        <v>83</v>
      </c>
      <c r="B261" s="9" t="s">
        <v>9</v>
      </c>
      <c r="C261" s="9" t="s">
        <v>109</v>
      </c>
      <c r="D261" s="9" t="s">
        <v>84</v>
      </c>
      <c r="E261" s="9" t="s">
        <v>0</v>
      </c>
      <c r="F261" s="11">
        <v>13229.812309999999</v>
      </c>
      <c r="G261" s="11">
        <f t="shared" si="60"/>
        <v>-1158.1778099999992</v>
      </c>
      <c r="H261" s="11">
        <v>0</v>
      </c>
      <c r="I261" s="11">
        <v>12071.6345</v>
      </c>
      <c r="J261" s="11">
        <v>12071.6345</v>
      </c>
      <c r="K261" s="12">
        <f t="shared" si="61"/>
        <v>100</v>
      </c>
    </row>
    <row r="262" spans="1:11" ht="31.5" x14ac:dyDescent="0.25">
      <c r="A262" s="8" t="s">
        <v>18</v>
      </c>
      <c r="B262" s="9" t="s">
        <v>9</v>
      </c>
      <c r="C262" s="9" t="s">
        <v>109</v>
      </c>
      <c r="D262" s="9" t="s">
        <v>84</v>
      </c>
      <c r="E262" s="9" t="s">
        <v>19</v>
      </c>
      <c r="F262" s="11">
        <v>13229.812309999999</v>
      </c>
      <c r="G262" s="11">
        <f t="shared" si="60"/>
        <v>-1158.1778099999992</v>
      </c>
      <c r="H262" s="11">
        <v>0</v>
      </c>
      <c r="I262" s="11">
        <v>12071.6345</v>
      </c>
      <c r="J262" s="11">
        <v>12071.6345</v>
      </c>
      <c r="K262" s="12">
        <f t="shared" ref="K262:K263" si="63">J262/I262*100</f>
        <v>100</v>
      </c>
    </row>
    <row r="263" spans="1:11" ht="47.25" x14ac:dyDescent="0.25">
      <c r="A263" s="8" t="s">
        <v>20</v>
      </c>
      <c r="B263" s="9" t="s">
        <v>9</v>
      </c>
      <c r="C263" s="9" t="s">
        <v>109</v>
      </c>
      <c r="D263" s="9" t="s">
        <v>84</v>
      </c>
      <c r="E263" s="9" t="s">
        <v>21</v>
      </c>
      <c r="F263" s="11">
        <v>13229.812309999999</v>
      </c>
      <c r="G263" s="11">
        <f t="shared" si="60"/>
        <v>-1158.1778099999992</v>
      </c>
      <c r="H263" s="11">
        <v>0</v>
      </c>
      <c r="I263" s="11">
        <v>12071.6345</v>
      </c>
      <c r="J263" s="11">
        <v>12071.6345</v>
      </c>
      <c r="K263" s="12">
        <f t="shared" si="63"/>
        <v>100</v>
      </c>
    </row>
    <row r="264" spans="1:11" ht="47.25" x14ac:dyDescent="0.25">
      <c r="A264" s="8" t="s">
        <v>149</v>
      </c>
      <c r="B264" s="9" t="s">
        <v>9</v>
      </c>
      <c r="C264" s="9" t="s">
        <v>109</v>
      </c>
      <c r="D264" s="9" t="s">
        <v>150</v>
      </c>
      <c r="E264" s="9" t="s">
        <v>0</v>
      </c>
      <c r="F264" s="11">
        <v>10.680300000000001</v>
      </c>
      <c r="G264" s="11">
        <f t="shared" si="60"/>
        <v>0</v>
      </c>
      <c r="H264" s="11">
        <v>0</v>
      </c>
      <c r="I264" s="11">
        <v>10.680300000000001</v>
      </c>
      <c r="J264" s="11">
        <v>10.680300000000001</v>
      </c>
      <c r="K264" s="12">
        <f t="shared" si="61"/>
        <v>100</v>
      </c>
    </row>
    <row r="265" spans="1:11" ht="78.75" x14ac:dyDescent="0.25">
      <c r="A265" s="8" t="s">
        <v>151</v>
      </c>
      <c r="B265" s="9" t="s">
        <v>9</v>
      </c>
      <c r="C265" s="9" t="s">
        <v>109</v>
      </c>
      <c r="D265" s="9" t="s">
        <v>152</v>
      </c>
      <c r="E265" s="9" t="s">
        <v>0</v>
      </c>
      <c r="F265" s="11">
        <v>10.680300000000001</v>
      </c>
      <c r="G265" s="11">
        <f t="shared" si="60"/>
        <v>0</v>
      </c>
      <c r="H265" s="11">
        <v>0</v>
      </c>
      <c r="I265" s="11">
        <v>10.680300000000001</v>
      </c>
      <c r="J265" s="11">
        <v>10.680300000000001</v>
      </c>
      <c r="K265" s="12">
        <f t="shared" ref="K265:K268" si="64">J265/I265*100</f>
        <v>100</v>
      </c>
    </row>
    <row r="266" spans="1:11" ht="15.75" x14ac:dyDescent="0.25">
      <c r="A266" s="8" t="s">
        <v>24</v>
      </c>
      <c r="B266" s="9" t="s">
        <v>9</v>
      </c>
      <c r="C266" s="9" t="s">
        <v>109</v>
      </c>
      <c r="D266" s="9" t="s">
        <v>153</v>
      </c>
      <c r="E266" s="9" t="s">
        <v>0</v>
      </c>
      <c r="F266" s="11">
        <v>10.680300000000001</v>
      </c>
      <c r="G266" s="11">
        <f t="shared" si="60"/>
        <v>0</v>
      </c>
      <c r="H266" s="11">
        <v>0</v>
      </c>
      <c r="I266" s="11">
        <v>10.680300000000001</v>
      </c>
      <c r="J266" s="11">
        <v>10.680300000000001</v>
      </c>
      <c r="K266" s="12">
        <f t="shared" si="64"/>
        <v>100</v>
      </c>
    </row>
    <row r="267" spans="1:11" ht="31.5" x14ac:dyDescent="0.25">
      <c r="A267" s="8" t="s">
        <v>18</v>
      </c>
      <c r="B267" s="9" t="s">
        <v>9</v>
      </c>
      <c r="C267" s="9" t="s">
        <v>109</v>
      </c>
      <c r="D267" s="9" t="s">
        <v>153</v>
      </c>
      <c r="E267" s="9" t="s">
        <v>19</v>
      </c>
      <c r="F267" s="11">
        <v>10.680300000000001</v>
      </c>
      <c r="G267" s="11">
        <f t="shared" si="60"/>
        <v>0</v>
      </c>
      <c r="H267" s="11">
        <v>0</v>
      </c>
      <c r="I267" s="11">
        <v>10.680300000000001</v>
      </c>
      <c r="J267" s="11">
        <v>10.680300000000001</v>
      </c>
      <c r="K267" s="12">
        <f t="shared" si="64"/>
        <v>100</v>
      </c>
    </row>
    <row r="268" spans="1:11" ht="47.25" x14ac:dyDescent="0.25">
      <c r="A268" s="8" t="s">
        <v>20</v>
      </c>
      <c r="B268" s="9" t="s">
        <v>9</v>
      </c>
      <c r="C268" s="9" t="s">
        <v>109</v>
      </c>
      <c r="D268" s="9" t="s">
        <v>153</v>
      </c>
      <c r="E268" s="9" t="s">
        <v>21</v>
      </c>
      <c r="F268" s="11">
        <v>10.680300000000001</v>
      </c>
      <c r="G268" s="11">
        <f t="shared" si="60"/>
        <v>0</v>
      </c>
      <c r="H268" s="11">
        <v>0</v>
      </c>
      <c r="I268" s="11">
        <v>10.680300000000001</v>
      </c>
      <c r="J268" s="11">
        <v>10.680300000000001</v>
      </c>
      <c r="K268" s="12">
        <f t="shared" si="64"/>
        <v>100</v>
      </c>
    </row>
    <row r="269" spans="1:11" ht="63" x14ac:dyDescent="0.25">
      <c r="A269" s="17" t="s">
        <v>300</v>
      </c>
      <c r="B269" s="17" t="s">
        <v>9</v>
      </c>
      <c r="C269" s="17" t="s">
        <v>109</v>
      </c>
      <c r="D269" s="17" t="s">
        <v>301</v>
      </c>
      <c r="E269" s="17"/>
      <c r="F269" s="18">
        <v>5093.8969999999999</v>
      </c>
      <c r="G269" s="11">
        <f t="shared" ref="G269:G272" si="65">I269-F269</f>
        <v>0</v>
      </c>
      <c r="H269" s="11">
        <v>0</v>
      </c>
      <c r="I269" s="11">
        <v>5093.8969999999999</v>
      </c>
      <c r="J269" s="11">
        <v>2404.4394200000002</v>
      </c>
      <c r="K269" s="12">
        <f t="shared" si="61"/>
        <v>47.202356466964297</v>
      </c>
    </row>
    <row r="270" spans="1:11" ht="31.5" x14ac:dyDescent="0.25">
      <c r="A270" s="17" t="s">
        <v>366</v>
      </c>
      <c r="B270" s="17" t="s">
        <v>9</v>
      </c>
      <c r="C270" s="17" t="s">
        <v>109</v>
      </c>
      <c r="D270" s="17" t="s">
        <v>367</v>
      </c>
      <c r="E270" s="17"/>
      <c r="F270" s="18">
        <v>5093.8969999999999</v>
      </c>
      <c r="G270" s="11">
        <f t="shared" si="65"/>
        <v>0</v>
      </c>
      <c r="H270" s="11">
        <v>0</v>
      </c>
      <c r="I270" s="11">
        <v>5093.8969999999999</v>
      </c>
      <c r="J270" s="11">
        <v>2404.4394200000002</v>
      </c>
      <c r="K270" s="12">
        <f t="shared" ref="K270:K274" si="66">J270/I270*100</f>
        <v>47.202356466964297</v>
      </c>
    </row>
    <row r="271" spans="1:11" ht="31.5" x14ac:dyDescent="0.25">
      <c r="A271" s="17" t="s">
        <v>368</v>
      </c>
      <c r="B271" s="17" t="s">
        <v>9</v>
      </c>
      <c r="C271" s="17" t="s">
        <v>109</v>
      </c>
      <c r="D271" s="17" t="s">
        <v>369</v>
      </c>
      <c r="E271" s="17"/>
      <c r="F271" s="18">
        <v>5093.8969999999999</v>
      </c>
      <c r="G271" s="11">
        <f t="shared" si="65"/>
        <v>0</v>
      </c>
      <c r="H271" s="11">
        <v>0</v>
      </c>
      <c r="I271" s="11">
        <v>5093.8969999999999</v>
      </c>
      <c r="J271" s="11">
        <v>2404.4394200000002</v>
      </c>
      <c r="K271" s="12">
        <f t="shared" si="66"/>
        <v>47.202356466964297</v>
      </c>
    </row>
    <row r="272" spans="1:11" ht="15.75" x14ac:dyDescent="0.25">
      <c r="A272" s="17" t="s">
        <v>16</v>
      </c>
      <c r="B272" s="17" t="s">
        <v>9</v>
      </c>
      <c r="C272" s="17" t="s">
        <v>109</v>
      </c>
      <c r="D272" s="17" t="s">
        <v>370</v>
      </c>
      <c r="E272" s="17"/>
      <c r="F272" s="18">
        <v>5093.8969999999999</v>
      </c>
      <c r="G272" s="11">
        <f t="shared" si="65"/>
        <v>0</v>
      </c>
      <c r="H272" s="11">
        <v>0</v>
      </c>
      <c r="I272" s="11">
        <v>5093.8969999999999</v>
      </c>
      <c r="J272" s="11">
        <v>2404.4394200000002</v>
      </c>
      <c r="K272" s="12">
        <f t="shared" si="66"/>
        <v>47.202356466964297</v>
      </c>
    </row>
    <row r="273" spans="1:11" ht="31.5" x14ac:dyDescent="0.25">
      <c r="A273" s="17" t="s">
        <v>18</v>
      </c>
      <c r="B273" s="17" t="s">
        <v>9</v>
      </c>
      <c r="C273" s="17" t="s">
        <v>109</v>
      </c>
      <c r="D273" s="17" t="s">
        <v>370</v>
      </c>
      <c r="E273" s="17" t="s">
        <v>19</v>
      </c>
      <c r="F273" s="18">
        <v>5093.8969999999999</v>
      </c>
      <c r="G273" s="11">
        <f t="shared" si="60"/>
        <v>0</v>
      </c>
      <c r="H273" s="11">
        <v>0</v>
      </c>
      <c r="I273" s="11">
        <v>5093.8969999999999</v>
      </c>
      <c r="J273" s="11">
        <v>2404.4394200000002</v>
      </c>
      <c r="K273" s="12">
        <f t="shared" si="66"/>
        <v>47.202356466964297</v>
      </c>
    </row>
    <row r="274" spans="1:11" ht="47.25" x14ac:dyDescent="0.25">
      <c r="A274" s="17" t="s">
        <v>20</v>
      </c>
      <c r="B274" s="17" t="s">
        <v>9</v>
      </c>
      <c r="C274" s="17" t="s">
        <v>109</v>
      </c>
      <c r="D274" s="17" t="s">
        <v>370</v>
      </c>
      <c r="E274" s="17" t="s">
        <v>21</v>
      </c>
      <c r="F274" s="18">
        <v>5093.8969999999999</v>
      </c>
      <c r="G274" s="11">
        <f t="shared" si="60"/>
        <v>0</v>
      </c>
      <c r="H274" s="11">
        <v>0</v>
      </c>
      <c r="I274" s="11">
        <v>5093.8969999999999</v>
      </c>
      <c r="J274" s="11">
        <v>2404.4394200000002</v>
      </c>
      <c r="K274" s="12">
        <f t="shared" si="66"/>
        <v>47.202356466964297</v>
      </c>
    </row>
    <row r="275" spans="1:11" ht="15.75" x14ac:dyDescent="0.25">
      <c r="A275" s="8" t="s">
        <v>154</v>
      </c>
      <c r="B275" s="9" t="s">
        <v>9</v>
      </c>
      <c r="C275" s="9" t="s">
        <v>155</v>
      </c>
      <c r="D275" s="9" t="s">
        <v>0</v>
      </c>
      <c r="E275" s="9" t="s">
        <v>0</v>
      </c>
      <c r="F275" s="11">
        <v>6197.6881299999995</v>
      </c>
      <c r="G275" s="11">
        <f t="shared" si="60"/>
        <v>-1677.8014999999996</v>
      </c>
      <c r="H275" s="11">
        <v>0</v>
      </c>
      <c r="I275" s="11">
        <v>4519.88663</v>
      </c>
      <c r="J275" s="11">
        <v>3686.4456700000001</v>
      </c>
      <c r="K275" s="12">
        <f t="shared" si="61"/>
        <v>81.560578212998237</v>
      </c>
    </row>
    <row r="276" spans="1:11" ht="63" x14ac:dyDescent="0.25">
      <c r="A276" s="8" t="s">
        <v>10</v>
      </c>
      <c r="B276" s="9" t="s">
        <v>9</v>
      </c>
      <c r="C276" s="9" t="s">
        <v>155</v>
      </c>
      <c r="D276" s="9" t="s">
        <v>11</v>
      </c>
      <c r="E276" s="9" t="s">
        <v>0</v>
      </c>
      <c r="F276" s="11">
        <v>6197.6881299999995</v>
      </c>
      <c r="G276" s="11">
        <f>I276-F276</f>
        <v>-1677.8014999999996</v>
      </c>
      <c r="H276" s="11">
        <v>0</v>
      </c>
      <c r="I276" s="11">
        <v>4519.88663</v>
      </c>
      <c r="J276" s="11">
        <v>3686.4456700000001</v>
      </c>
      <c r="K276" s="12">
        <f t="shared" si="61"/>
        <v>81.560578212998237</v>
      </c>
    </row>
    <row r="277" spans="1:11" ht="47.25" x14ac:dyDescent="0.25">
      <c r="A277" s="8" t="s">
        <v>12</v>
      </c>
      <c r="B277" s="9" t="s">
        <v>9</v>
      </c>
      <c r="C277" s="9" t="s">
        <v>155</v>
      </c>
      <c r="D277" s="9" t="s">
        <v>13</v>
      </c>
      <c r="E277" s="9" t="s">
        <v>0</v>
      </c>
      <c r="F277" s="11">
        <v>6197.6881299999995</v>
      </c>
      <c r="G277" s="11">
        <f>G278+G282+G286</f>
        <v>-1677.8015</v>
      </c>
      <c r="H277" s="11">
        <v>0</v>
      </c>
      <c r="I277" s="11">
        <v>4519.88663</v>
      </c>
      <c r="J277" s="11">
        <v>3686.4456700000001</v>
      </c>
      <c r="K277" s="12">
        <f t="shared" si="61"/>
        <v>81.560578212998237</v>
      </c>
    </row>
    <row r="278" spans="1:11" ht="47.25" x14ac:dyDescent="0.25">
      <c r="A278" s="8" t="s">
        <v>63</v>
      </c>
      <c r="B278" s="9" t="s">
        <v>9</v>
      </c>
      <c r="C278" s="9" t="s">
        <v>155</v>
      </c>
      <c r="D278" s="9" t="s">
        <v>64</v>
      </c>
      <c r="E278" s="9" t="s">
        <v>0</v>
      </c>
      <c r="F278" s="11">
        <v>602</v>
      </c>
      <c r="G278" s="11">
        <f t="shared" si="60"/>
        <v>-314.60000000000002</v>
      </c>
      <c r="H278" s="11">
        <v>0</v>
      </c>
      <c r="I278" s="11">
        <v>287.39999999999998</v>
      </c>
      <c r="J278" s="11">
        <v>189.4</v>
      </c>
      <c r="K278" s="12">
        <f t="shared" si="61"/>
        <v>65.901183020180937</v>
      </c>
    </row>
    <row r="279" spans="1:11" ht="15.75" x14ac:dyDescent="0.25">
      <c r="A279" s="8" t="s">
        <v>24</v>
      </c>
      <c r="B279" s="9" t="s">
        <v>9</v>
      </c>
      <c r="C279" s="9" t="s">
        <v>155</v>
      </c>
      <c r="D279" s="9" t="s">
        <v>65</v>
      </c>
      <c r="E279" s="9" t="s">
        <v>0</v>
      </c>
      <c r="F279" s="11">
        <v>602</v>
      </c>
      <c r="G279" s="11">
        <f t="shared" si="60"/>
        <v>-314.60000000000002</v>
      </c>
      <c r="H279" s="11">
        <v>0</v>
      </c>
      <c r="I279" s="11">
        <v>287.39999999999998</v>
      </c>
      <c r="J279" s="11">
        <v>189.4</v>
      </c>
      <c r="K279" s="12">
        <f t="shared" si="61"/>
        <v>65.901183020180937</v>
      </c>
    </row>
    <row r="280" spans="1:11" ht="31.5" x14ac:dyDescent="0.25">
      <c r="A280" s="8" t="s">
        <v>18</v>
      </c>
      <c r="B280" s="9" t="s">
        <v>9</v>
      </c>
      <c r="C280" s="9" t="s">
        <v>155</v>
      </c>
      <c r="D280" s="9" t="s">
        <v>65</v>
      </c>
      <c r="E280" s="9" t="s">
        <v>19</v>
      </c>
      <c r="F280" s="11">
        <v>602</v>
      </c>
      <c r="G280" s="11">
        <f t="shared" si="60"/>
        <v>-314.60000000000002</v>
      </c>
      <c r="H280" s="11">
        <v>0</v>
      </c>
      <c r="I280" s="11">
        <v>287.39999999999998</v>
      </c>
      <c r="J280" s="11">
        <v>189.4</v>
      </c>
      <c r="K280" s="12">
        <f t="shared" si="61"/>
        <v>65.901183020180937</v>
      </c>
    </row>
    <row r="281" spans="1:11" ht="47.25" x14ac:dyDescent="0.25">
      <c r="A281" s="8" t="s">
        <v>20</v>
      </c>
      <c r="B281" s="9" t="s">
        <v>9</v>
      </c>
      <c r="C281" s="9" t="s">
        <v>155</v>
      </c>
      <c r="D281" s="9" t="s">
        <v>65</v>
      </c>
      <c r="E281" s="9" t="s">
        <v>21</v>
      </c>
      <c r="F281" s="11">
        <v>602</v>
      </c>
      <c r="G281" s="11">
        <f t="shared" si="60"/>
        <v>-314.60000000000002</v>
      </c>
      <c r="H281" s="11">
        <v>0</v>
      </c>
      <c r="I281" s="11">
        <v>287.39999999999998</v>
      </c>
      <c r="J281" s="11">
        <v>189.4</v>
      </c>
      <c r="K281" s="12">
        <f t="shared" si="61"/>
        <v>65.901183020180937</v>
      </c>
    </row>
    <row r="282" spans="1:11" ht="63" x14ac:dyDescent="0.25">
      <c r="A282" s="8" t="s">
        <v>156</v>
      </c>
      <c r="B282" s="9" t="s">
        <v>9</v>
      </c>
      <c r="C282" s="9" t="s">
        <v>155</v>
      </c>
      <c r="D282" s="9" t="s">
        <v>157</v>
      </c>
      <c r="E282" s="9" t="s">
        <v>0</v>
      </c>
      <c r="F282" s="11">
        <v>2588.93813</v>
      </c>
      <c r="G282" s="11">
        <f t="shared" si="60"/>
        <v>-7.1999999999998181</v>
      </c>
      <c r="H282" s="11">
        <v>0</v>
      </c>
      <c r="I282" s="11">
        <v>2581.7381300000002</v>
      </c>
      <c r="J282" s="11">
        <v>1846.2971700000001</v>
      </c>
      <c r="K282" s="12">
        <f t="shared" si="61"/>
        <v>71.513727459260167</v>
      </c>
    </row>
    <row r="283" spans="1:11" ht="15.75" x14ac:dyDescent="0.25">
      <c r="A283" s="8" t="s">
        <v>24</v>
      </c>
      <c r="B283" s="9" t="s">
        <v>9</v>
      </c>
      <c r="C283" s="9" t="s">
        <v>155</v>
      </c>
      <c r="D283" s="9" t="s">
        <v>158</v>
      </c>
      <c r="E283" s="9" t="s">
        <v>0</v>
      </c>
      <c r="F283" s="11">
        <v>2588.93813</v>
      </c>
      <c r="G283" s="11">
        <f t="shared" si="60"/>
        <v>-7.1999999999998181</v>
      </c>
      <c r="H283" s="11">
        <v>0</v>
      </c>
      <c r="I283" s="11">
        <v>2581.7381300000002</v>
      </c>
      <c r="J283" s="11">
        <v>1846.2971700000001</v>
      </c>
      <c r="K283" s="12">
        <f t="shared" si="61"/>
        <v>71.513727459260167</v>
      </c>
    </row>
    <row r="284" spans="1:11" ht="31.5" x14ac:dyDescent="0.25">
      <c r="A284" s="8" t="s">
        <v>18</v>
      </c>
      <c r="B284" s="9" t="s">
        <v>9</v>
      </c>
      <c r="C284" s="9" t="s">
        <v>155</v>
      </c>
      <c r="D284" s="9" t="s">
        <v>158</v>
      </c>
      <c r="E284" s="9" t="s">
        <v>19</v>
      </c>
      <c r="F284" s="11">
        <v>2588.93813</v>
      </c>
      <c r="G284" s="11">
        <f t="shared" si="60"/>
        <v>-7.1999999999998181</v>
      </c>
      <c r="H284" s="11">
        <v>0</v>
      </c>
      <c r="I284" s="11">
        <v>2581.7381300000002</v>
      </c>
      <c r="J284" s="11">
        <v>1846.2971700000001</v>
      </c>
      <c r="K284" s="12">
        <f t="shared" si="61"/>
        <v>71.513727459260167</v>
      </c>
    </row>
    <row r="285" spans="1:11" ht="47.25" x14ac:dyDescent="0.25">
      <c r="A285" s="8" t="s">
        <v>20</v>
      </c>
      <c r="B285" s="9" t="s">
        <v>9</v>
      </c>
      <c r="C285" s="9" t="s">
        <v>155</v>
      </c>
      <c r="D285" s="9" t="s">
        <v>158</v>
      </c>
      <c r="E285" s="9" t="s">
        <v>21</v>
      </c>
      <c r="F285" s="11">
        <v>2588.93813</v>
      </c>
      <c r="G285" s="11">
        <f t="shared" si="60"/>
        <v>-7.1999999999998181</v>
      </c>
      <c r="H285" s="11">
        <v>0</v>
      </c>
      <c r="I285" s="11">
        <v>2581.7381300000002</v>
      </c>
      <c r="J285" s="11">
        <v>1846.2971700000001</v>
      </c>
      <c r="K285" s="12">
        <f t="shared" si="61"/>
        <v>71.513727459260167</v>
      </c>
    </row>
    <row r="286" spans="1:11" ht="47.25" x14ac:dyDescent="0.25">
      <c r="A286" s="8" t="s">
        <v>159</v>
      </c>
      <c r="B286" s="9" t="s">
        <v>9</v>
      </c>
      <c r="C286" s="9" t="s">
        <v>155</v>
      </c>
      <c r="D286" s="9" t="s">
        <v>160</v>
      </c>
      <c r="E286" s="9" t="s">
        <v>0</v>
      </c>
      <c r="F286" s="11">
        <v>3006.75</v>
      </c>
      <c r="G286" s="11">
        <f t="shared" si="60"/>
        <v>-1356.0015000000001</v>
      </c>
      <c r="H286" s="11">
        <v>0</v>
      </c>
      <c r="I286" s="11">
        <v>1650.7484999999999</v>
      </c>
      <c r="J286" s="11">
        <v>1650.7484999999999</v>
      </c>
      <c r="K286" s="12">
        <f t="shared" si="61"/>
        <v>100</v>
      </c>
    </row>
    <row r="287" spans="1:11" ht="15.75" x14ac:dyDescent="0.25">
      <c r="A287" s="8" t="s">
        <v>24</v>
      </c>
      <c r="B287" s="9" t="s">
        <v>9</v>
      </c>
      <c r="C287" s="9" t="s">
        <v>155</v>
      </c>
      <c r="D287" s="9" t="s">
        <v>161</v>
      </c>
      <c r="E287" s="9" t="s">
        <v>0</v>
      </c>
      <c r="F287" s="11">
        <v>3006.75</v>
      </c>
      <c r="G287" s="11">
        <f t="shared" si="60"/>
        <v>-1356.0015000000001</v>
      </c>
      <c r="H287" s="11">
        <v>0</v>
      </c>
      <c r="I287" s="11">
        <v>1650.7484999999999</v>
      </c>
      <c r="J287" s="11">
        <v>1650.7484999999999</v>
      </c>
      <c r="K287" s="12">
        <f t="shared" si="61"/>
        <v>100</v>
      </c>
    </row>
    <row r="288" spans="1:11" ht="31.5" x14ac:dyDescent="0.25">
      <c r="A288" s="8" t="s">
        <v>18</v>
      </c>
      <c r="B288" s="9" t="s">
        <v>9</v>
      </c>
      <c r="C288" s="9" t="s">
        <v>155</v>
      </c>
      <c r="D288" s="9" t="s">
        <v>161</v>
      </c>
      <c r="E288" s="9" t="s">
        <v>19</v>
      </c>
      <c r="F288" s="11">
        <v>3006.75</v>
      </c>
      <c r="G288" s="11">
        <f t="shared" si="60"/>
        <v>-1356.0015000000001</v>
      </c>
      <c r="H288" s="11">
        <v>0</v>
      </c>
      <c r="I288" s="11">
        <v>1650.7484999999999</v>
      </c>
      <c r="J288" s="11">
        <v>1650.7484999999999</v>
      </c>
      <c r="K288" s="12">
        <f t="shared" si="61"/>
        <v>100</v>
      </c>
    </row>
    <row r="289" spans="1:12" ht="47.25" x14ac:dyDescent="0.25">
      <c r="A289" s="8" t="s">
        <v>20</v>
      </c>
      <c r="B289" s="9" t="s">
        <v>9</v>
      </c>
      <c r="C289" s="9" t="s">
        <v>155</v>
      </c>
      <c r="D289" s="9" t="s">
        <v>161</v>
      </c>
      <c r="E289" s="9" t="s">
        <v>21</v>
      </c>
      <c r="F289" s="11">
        <v>3006.75</v>
      </c>
      <c r="G289" s="11">
        <f t="shared" si="60"/>
        <v>-1356.0015000000001</v>
      </c>
      <c r="H289" s="11">
        <v>0</v>
      </c>
      <c r="I289" s="11">
        <v>1650.7484999999999</v>
      </c>
      <c r="J289" s="11">
        <v>1650.7484999999999</v>
      </c>
      <c r="K289" s="12">
        <f t="shared" si="61"/>
        <v>100</v>
      </c>
    </row>
    <row r="290" spans="1:12" ht="15.75" x14ac:dyDescent="0.25">
      <c r="A290" s="8" t="s">
        <v>162</v>
      </c>
      <c r="B290" s="9" t="s">
        <v>163</v>
      </c>
      <c r="C290" s="9" t="s">
        <v>0</v>
      </c>
      <c r="D290" s="9" t="s">
        <v>0</v>
      </c>
      <c r="E290" s="9" t="s">
        <v>0</v>
      </c>
      <c r="F290" s="11">
        <f>F291+F342+F394</f>
        <v>383872.24335</v>
      </c>
      <c r="G290" s="11">
        <f>G291+G342+G394</f>
        <v>-2389.8090500000094</v>
      </c>
      <c r="H290" s="11">
        <f>H291+H342+H394</f>
        <v>-546.5800000000005</v>
      </c>
      <c r="I290" s="11">
        <f>I291+I342+I394</f>
        <v>380935.85430000001</v>
      </c>
      <c r="J290" s="11">
        <f>J291+J342+J394</f>
        <v>333413.46846</v>
      </c>
      <c r="K290" s="12">
        <f t="shared" si="61"/>
        <v>87.52483251351434</v>
      </c>
      <c r="L290" s="7"/>
    </row>
    <row r="291" spans="1:12" ht="15.75" x14ac:dyDescent="0.25">
      <c r="A291" s="8" t="s">
        <v>164</v>
      </c>
      <c r="B291" s="9" t="s">
        <v>163</v>
      </c>
      <c r="C291" s="9" t="s">
        <v>7</v>
      </c>
      <c r="D291" s="9" t="s">
        <v>0</v>
      </c>
      <c r="E291" s="9" t="s">
        <v>0</v>
      </c>
      <c r="F291" s="11">
        <v>23259.36565</v>
      </c>
      <c r="G291" s="11">
        <f>G292+G300+G323</f>
        <v>-104.40196000000014</v>
      </c>
      <c r="H291" s="11">
        <v>0</v>
      </c>
      <c r="I291" s="11">
        <v>23154.96369</v>
      </c>
      <c r="J291" s="11">
        <v>21912.141680000001</v>
      </c>
      <c r="K291" s="12">
        <f>J291/I291*100</f>
        <v>94.632589251104122</v>
      </c>
    </row>
    <row r="292" spans="1:12" ht="63" x14ac:dyDescent="0.25">
      <c r="A292" s="8" t="s">
        <v>10</v>
      </c>
      <c r="B292" s="9" t="s">
        <v>163</v>
      </c>
      <c r="C292" s="9" t="s">
        <v>7</v>
      </c>
      <c r="D292" s="9" t="s">
        <v>11</v>
      </c>
      <c r="E292" s="9" t="s">
        <v>0</v>
      </c>
      <c r="F292" s="11">
        <v>1472.0816500000001</v>
      </c>
      <c r="G292" s="11">
        <f t="shared" si="60"/>
        <v>0</v>
      </c>
      <c r="H292" s="11">
        <v>0</v>
      </c>
      <c r="I292" s="11">
        <v>1472.0816500000001</v>
      </c>
      <c r="J292" s="11">
        <v>1245.0749499999999</v>
      </c>
      <c r="K292" s="12">
        <f t="shared" si="61"/>
        <v>84.579204557029826</v>
      </c>
    </row>
    <row r="293" spans="1:12" ht="47.25" x14ac:dyDescent="0.25">
      <c r="A293" s="8" t="s">
        <v>165</v>
      </c>
      <c r="B293" s="9" t="s">
        <v>163</v>
      </c>
      <c r="C293" s="9" t="s">
        <v>7</v>
      </c>
      <c r="D293" s="9" t="s">
        <v>166</v>
      </c>
      <c r="E293" s="9" t="s">
        <v>0</v>
      </c>
      <c r="F293" s="11">
        <v>1472.0816500000001</v>
      </c>
      <c r="G293" s="11">
        <f t="shared" si="60"/>
        <v>0</v>
      </c>
      <c r="H293" s="11">
        <v>0</v>
      </c>
      <c r="I293" s="11">
        <v>1472.0816500000001</v>
      </c>
      <c r="J293" s="11">
        <v>1245.0749499999999</v>
      </c>
      <c r="K293" s="12">
        <f t="shared" si="61"/>
        <v>84.579204557029826</v>
      </c>
    </row>
    <row r="294" spans="1:12" ht="47.25" x14ac:dyDescent="0.25">
      <c r="A294" s="8" t="s">
        <v>167</v>
      </c>
      <c r="B294" s="9" t="s">
        <v>163</v>
      </c>
      <c r="C294" s="9" t="s">
        <v>7</v>
      </c>
      <c r="D294" s="9" t="s">
        <v>168</v>
      </c>
      <c r="E294" s="9" t="s">
        <v>0</v>
      </c>
      <c r="F294" s="11">
        <v>1472.0816500000001</v>
      </c>
      <c r="G294" s="11">
        <f t="shared" si="60"/>
        <v>0</v>
      </c>
      <c r="H294" s="11">
        <v>0</v>
      </c>
      <c r="I294" s="11">
        <v>1472.0816500000001</v>
      </c>
      <c r="J294" s="11">
        <v>1245.0749499999999</v>
      </c>
      <c r="K294" s="12">
        <f t="shared" si="61"/>
        <v>84.579204557029826</v>
      </c>
    </row>
    <row r="295" spans="1:12" ht="15.75" x14ac:dyDescent="0.25">
      <c r="A295" s="8" t="s">
        <v>24</v>
      </c>
      <c r="B295" s="9" t="s">
        <v>163</v>
      </c>
      <c r="C295" s="9" t="s">
        <v>7</v>
      </c>
      <c r="D295" s="9" t="s">
        <v>169</v>
      </c>
      <c r="E295" s="9" t="s">
        <v>0</v>
      </c>
      <c r="F295" s="11">
        <v>1472.0816500000001</v>
      </c>
      <c r="G295" s="11">
        <f t="shared" si="60"/>
        <v>0</v>
      </c>
      <c r="H295" s="11">
        <v>0</v>
      </c>
      <c r="I295" s="11">
        <v>1472.0816500000001</v>
      </c>
      <c r="J295" s="11">
        <v>1245.0749499999999</v>
      </c>
      <c r="K295" s="12">
        <f t="shared" si="61"/>
        <v>84.579204557029826</v>
      </c>
    </row>
    <row r="296" spans="1:12" ht="31.5" x14ac:dyDescent="0.25">
      <c r="A296" s="8" t="s">
        <v>170</v>
      </c>
      <c r="B296" s="9" t="s">
        <v>163</v>
      </c>
      <c r="C296" s="9" t="s">
        <v>7</v>
      </c>
      <c r="D296" s="9" t="s">
        <v>169</v>
      </c>
      <c r="E296" s="9" t="s">
        <v>171</v>
      </c>
      <c r="F296" s="11">
        <v>165.26634999999999</v>
      </c>
      <c r="G296" s="11">
        <f t="shared" si="60"/>
        <v>0</v>
      </c>
      <c r="H296" s="11">
        <v>0</v>
      </c>
      <c r="I296" s="11">
        <v>165.26634999999999</v>
      </c>
      <c r="J296" s="11">
        <v>140.77024</v>
      </c>
      <c r="K296" s="12">
        <f t="shared" si="61"/>
        <v>85.177799352378756</v>
      </c>
    </row>
    <row r="297" spans="1:12" ht="47.25" x14ac:dyDescent="0.25">
      <c r="A297" s="8" t="s">
        <v>172</v>
      </c>
      <c r="B297" s="9" t="s">
        <v>163</v>
      </c>
      <c r="C297" s="9" t="s">
        <v>7</v>
      </c>
      <c r="D297" s="9" t="s">
        <v>169</v>
      </c>
      <c r="E297" s="9" t="s">
        <v>173</v>
      </c>
      <c r="F297" s="11">
        <v>165.26634999999999</v>
      </c>
      <c r="G297" s="11">
        <f t="shared" si="60"/>
        <v>0</v>
      </c>
      <c r="H297" s="11">
        <v>0</v>
      </c>
      <c r="I297" s="11">
        <v>165.26634999999999</v>
      </c>
      <c r="J297" s="11">
        <v>140.77024</v>
      </c>
      <c r="K297" s="12">
        <f t="shared" si="61"/>
        <v>85.177799352378756</v>
      </c>
    </row>
    <row r="298" spans="1:12" ht="15.75" x14ac:dyDescent="0.25">
      <c r="A298" s="8" t="s">
        <v>30</v>
      </c>
      <c r="B298" s="9" t="s">
        <v>163</v>
      </c>
      <c r="C298" s="9" t="s">
        <v>7</v>
      </c>
      <c r="D298" s="9" t="s">
        <v>169</v>
      </c>
      <c r="E298" s="9" t="s">
        <v>31</v>
      </c>
      <c r="F298" s="11">
        <v>1306.8153</v>
      </c>
      <c r="G298" s="11">
        <f t="shared" si="60"/>
        <v>0</v>
      </c>
      <c r="H298" s="11">
        <v>0</v>
      </c>
      <c r="I298" s="11">
        <v>1306.8153</v>
      </c>
      <c r="J298" s="11">
        <v>1104.3047099999999</v>
      </c>
      <c r="K298" s="12">
        <f t="shared" si="61"/>
        <v>84.503503287725508</v>
      </c>
    </row>
    <row r="299" spans="1:12" ht="63" x14ac:dyDescent="0.25">
      <c r="A299" s="8" t="s">
        <v>174</v>
      </c>
      <c r="B299" s="9" t="s">
        <v>163</v>
      </c>
      <c r="C299" s="9" t="s">
        <v>7</v>
      </c>
      <c r="D299" s="9" t="s">
        <v>169</v>
      </c>
      <c r="E299" s="9" t="s">
        <v>175</v>
      </c>
      <c r="F299" s="11">
        <v>1306.8153</v>
      </c>
      <c r="G299" s="11">
        <f t="shared" si="60"/>
        <v>0</v>
      </c>
      <c r="H299" s="11">
        <v>0</v>
      </c>
      <c r="I299" s="11">
        <v>1306.8153</v>
      </c>
      <c r="J299" s="11">
        <v>1104.3047099999999</v>
      </c>
      <c r="K299" s="12">
        <f t="shared" si="61"/>
        <v>84.503503287725508</v>
      </c>
    </row>
    <row r="300" spans="1:12" ht="63" x14ac:dyDescent="0.25">
      <c r="A300" s="8" t="s">
        <v>85</v>
      </c>
      <c r="B300" s="9" t="s">
        <v>163</v>
      </c>
      <c r="C300" s="9" t="s">
        <v>7</v>
      </c>
      <c r="D300" s="9" t="s">
        <v>86</v>
      </c>
      <c r="E300" s="9" t="s">
        <v>0</v>
      </c>
      <c r="F300" s="11">
        <v>16589.741999999998</v>
      </c>
      <c r="G300" s="11">
        <f>I300-F300</f>
        <v>0</v>
      </c>
      <c r="H300" s="11">
        <v>0</v>
      </c>
      <c r="I300" s="11">
        <v>16589.741999999998</v>
      </c>
      <c r="J300" s="11">
        <v>16311.11385</v>
      </c>
      <c r="K300" s="12">
        <f t="shared" si="61"/>
        <v>98.320479305826467</v>
      </c>
    </row>
    <row r="301" spans="1:12" ht="63" x14ac:dyDescent="0.25">
      <c r="A301" s="8" t="s">
        <v>87</v>
      </c>
      <c r="B301" s="9" t="s">
        <v>163</v>
      </c>
      <c r="C301" s="9" t="s">
        <v>7</v>
      </c>
      <c r="D301" s="9" t="s">
        <v>88</v>
      </c>
      <c r="E301" s="9" t="s">
        <v>0</v>
      </c>
      <c r="F301" s="11">
        <v>16.490480000000002</v>
      </c>
      <c r="G301" s="11">
        <f t="shared" si="60"/>
        <v>0</v>
      </c>
      <c r="H301" s="11">
        <v>0</v>
      </c>
      <c r="I301" s="11">
        <v>16.490480000000002</v>
      </c>
      <c r="J301" s="11">
        <v>16.490480000000002</v>
      </c>
      <c r="K301" s="12">
        <f t="shared" si="61"/>
        <v>100</v>
      </c>
    </row>
    <row r="302" spans="1:12" ht="63" x14ac:dyDescent="0.25">
      <c r="A302" s="17" t="s">
        <v>371</v>
      </c>
      <c r="B302" s="17" t="s">
        <v>163</v>
      </c>
      <c r="C302" s="17" t="s">
        <v>7</v>
      </c>
      <c r="D302" s="17" t="s">
        <v>372</v>
      </c>
      <c r="E302" s="17"/>
      <c r="F302" s="18">
        <v>16.490480000000002</v>
      </c>
      <c r="G302" s="11">
        <f t="shared" si="60"/>
        <v>0</v>
      </c>
      <c r="H302" s="11">
        <v>0</v>
      </c>
      <c r="I302" s="11">
        <v>16.490480000000002</v>
      </c>
      <c r="J302" s="11">
        <v>16.490480000000002</v>
      </c>
      <c r="K302" s="12">
        <f t="shared" ref="K302:K305" si="67">J302/I302*100</f>
        <v>100</v>
      </c>
    </row>
    <row r="303" spans="1:12" ht="15.75" x14ac:dyDescent="0.25">
      <c r="A303" s="17" t="s">
        <v>373</v>
      </c>
      <c r="B303" s="17" t="s">
        <v>163</v>
      </c>
      <c r="C303" s="17" t="s">
        <v>7</v>
      </c>
      <c r="D303" s="17" t="s">
        <v>374</v>
      </c>
      <c r="E303" s="17"/>
      <c r="F303" s="18">
        <v>16.490480000000002</v>
      </c>
      <c r="G303" s="11">
        <f t="shared" si="60"/>
        <v>0</v>
      </c>
      <c r="H303" s="11">
        <v>0</v>
      </c>
      <c r="I303" s="11">
        <v>16.490480000000002</v>
      </c>
      <c r="J303" s="11">
        <v>16.490480000000002</v>
      </c>
      <c r="K303" s="12">
        <f t="shared" si="67"/>
        <v>100</v>
      </c>
    </row>
    <row r="304" spans="1:12" ht="31.5" x14ac:dyDescent="0.25">
      <c r="A304" s="17" t="s">
        <v>144</v>
      </c>
      <c r="B304" s="17" t="s">
        <v>163</v>
      </c>
      <c r="C304" s="17" t="s">
        <v>7</v>
      </c>
      <c r="D304" s="17" t="s">
        <v>374</v>
      </c>
      <c r="E304" s="17" t="s">
        <v>145</v>
      </c>
      <c r="F304" s="18">
        <v>16.490480000000002</v>
      </c>
      <c r="G304" s="11">
        <f t="shared" si="60"/>
        <v>0</v>
      </c>
      <c r="H304" s="11">
        <v>0</v>
      </c>
      <c r="I304" s="11">
        <v>16.490480000000002</v>
      </c>
      <c r="J304" s="11">
        <v>16.490480000000002</v>
      </c>
      <c r="K304" s="12">
        <f t="shared" si="67"/>
        <v>100</v>
      </c>
    </row>
    <row r="305" spans="1:11" ht="15.75" x14ac:dyDescent="0.25">
      <c r="A305" s="17" t="s">
        <v>146</v>
      </c>
      <c r="B305" s="17" t="s">
        <v>163</v>
      </c>
      <c r="C305" s="17" t="s">
        <v>7</v>
      </c>
      <c r="D305" s="17" t="s">
        <v>374</v>
      </c>
      <c r="E305" s="17" t="s">
        <v>147</v>
      </c>
      <c r="F305" s="18">
        <v>16.490480000000002</v>
      </c>
      <c r="G305" s="11">
        <f t="shared" si="60"/>
        <v>0</v>
      </c>
      <c r="H305" s="11">
        <v>0</v>
      </c>
      <c r="I305" s="11">
        <v>16.490480000000002</v>
      </c>
      <c r="J305" s="11">
        <v>16.490480000000002</v>
      </c>
      <c r="K305" s="12">
        <f t="shared" si="67"/>
        <v>100</v>
      </c>
    </row>
    <row r="306" spans="1:11" ht="47.25" x14ac:dyDescent="0.25">
      <c r="A306" s="8" t="s">
        <v>176</v>
      </c>
      <c r="B306" s="9" t="s">
        <v>163</v>
      </c>
      <c r="C306" s="9" t="s">
        <v>7</v>
      </c>
      <c r="D306" s="9" t="s">
        <v>177</v>
      </c>
      <c r="E306" s="9" t="s">
        <v>0</v>
      </c>
      <c r="F306" s="11">
        <v>16573.251520000002</v>
      </c>
      <c r="G306" s="11">
        <f t="shared" ref="G306:G364" si="68">I306-F306</f>
        <v>0</v>
      </c>
      <c r="H306" s="11">
        <v>0</v>
      </c>
      <c r="I306" s="11">
        <v>16573.251520000002</v>
      </c>
      <c r="J306" s="11">
        <v>16294.623369999999</v>
      </c>
      <c r="K306" s="12">
        <f t="shared" ref="K306:K363" si="69">J306/I306*100</f>
        <v>98.31880817313511</v>
      </c>
    </row>
    <row r="307" spans="1:11" ht="63" x14ac:dyDescent="0.25">
      <c r="A307" s="8" t="s">
        <v>178</v>
      </c>
      <c r="B307" s="9" t="s">
        <v>163</v>
      </c>
      <c r="C307" s="9" t="s">
        <v>7</v>
      </c>
      <c r="D307" s="9" t="s">
        <v>179</v>
      </c>
      <c r="E307" s="9" t="s">
        <v>0</v>
      </c>
      <c r="F307" s="11">
        <v>15618.616</v>
      </c>
      <c r="G307" s="11">
        <f t="shared" si="68"/>
        <v>0</v>
      </c>
      <c r="H307" s="11">
        <v>0</v>
      </c>
      <c r="I307" s="11">
        <v>15618.616</v>
      </c>
      <c r="J307" s="11">
        <v>15618.616</v>
      </c>
      <c r="K307" s="12">
        <f t="shared" si="69"/>
        <v>100</v>
      </c>
    </row>
    <row r="308" spans="1:11" ht="15.75" x14ac:dyDescent="0.25">
      <c r="A308" s="8" t="s">
        <v>24</v>
      </c>
      <c r="B308" s="9" t="s">
        <v>163</v>
      </c>
      <c r="C308" s="9" t="s">
        <v>7</v>
      </c>
      <c r="D308" s="9" t="s">
        <v>180</v>
      </c>
      <c r="E308" s="9" t="s">
        <v>0</v>
      </c>
      <c r="F308" s="11">
        <v>15618.616</v>
      </c>
      <c r="G308" s="11">
        <f t="shared" si="68"/>
        <v>0</v>
      </c>
      <c r="H308" s="11">
        <v>0</v>
      </c>
      <c r="I308" s="11">
        <v>15618.616</v>
      </c>
      <c r="J308" s="11">
        <v>15618.616</v>
      </c>
      <c r="K308" s="12">
        <f t="shared" ref="K308:K310" si="70">J308/I308*100</f>
        <v>100</v>
      </c>
    </row>
    <row r="309" spans="1:11" ht="31.5" x14ac:dyDescent="0.25">
      <c r="A309" s="8" t="s">
        <v>144</v>
      </c>
      <c r="B309" s="9" t="s">
        <v>163</v>
      </c>
      <c r="C309" s="9" t="s">
        <v>7</v>
      </c>
      <c r="D309" s="9" t="s">
        <v>180</v>
      </c>
      <c r="E309" s="9" t="s">
        <v>145</v>
      </c>
      <c r="F309" s="11">
        <v>15618.616</v>
      </c>
      <c r="G309" s="11">
        <f t="shared" si="68"/>
        <v>0</v>
      </c>
      <c r="H309" s="11">
        <v>0</v>
      </c>
      <c r="I309" s="11">
        <v>15618.616</v>
      </c>
      <c r="J309" s="11">
        <v>15618.616</v>
      </c>
      <c r="K309" s="12">
        <f t="shared" si="70"/>
        <v>100</v>
      </c>
    </row>
    <row r="310" spans="1:11" ht="15.75" x14ac:dyDescent="0.25">
      <c r="A310" s="8" t="s">
        <v>146</v>
      </c>
      <c r="B310" s="9" t="s">
        <v>163</v>
      </c>
      <c r="C310" s="9" t="s">
        <v>7</v>
      </c>
      <c r="D310" s="9" t="s">
        <v>180</v>
      </c>
      <c r="E310" s="9" t="s">
        <v>147</v>
      </c>
      <c r="F310" s="11">
        <v>15618.616</v>
      </c>
      <c r="G310" s="11">
        <f t="shared" si="68"/>
        <v>0</v>
      </c>
      <c r="H310" s="11">
        <v>0</v>
      </c>
      <c r="I310" s="11">
        <v>15618.616</v>
      </c>
      <c r="J310" s="11">
        <v>15618.616</v>
      </c>
      <c r="K310" s="12">
        <f t="shared" si="70"/>
        <v>100</v>
      </c>
    </row>
    <row r="311" spans="1:11" ht="47.25" x14ac:dyDescent="0.25">
      <c r="A311" s="19" t="s">
        <v>181</v>
      </c>
      <c r="B311" s="20" t="s">
        <v>163</v>
      </c>
      <c r="C311" s="20" t="s">
        <v>7</v>
      </c>
      <c r="D311" s="20" t="s">
        <v>182</v>
      </c>
      <c r="E311" s="20" t="s">
        <v>0</v>
      </c>
      <c r="F311" s="15">
        <v>792.55</v>
      </c>
      <c r="G311" s="11">
        <f t="shared" si="68"/>
        <v>0</v>
      </c>
      <c r="H311" s="11">
        <v>0</v>
      </c>
      <c r="I311" s="11">
        <v>792.55</v>
      </c>
      <c r="J311" s="11">
        <v>792.55</v>
      </c>
      <c r="K311" s="12">
        <f t="shared" si="69"/>
        <v>100</v>
      </c>
    </row>
    <row r="312" spans="1:11" ht="15.75" x14ac:dyDescent="0.25">
      <c r="A312" s="8" t="s">
        <v>24</v>
      </c>
      <c r="B312" s="9" t="s">
        <v>163</v>
      </c>
      <c r="C312" s="9" t="s">
        <v>7</v>
      </c>
      <c r="D312" s="9" t="s">
        <v>183</v>
      </c>
      <c r="E312" s="9" t="s">
        <v>0</v>
      </c>
      <c r="F312" s="11">
        <v>792.55</v>
      </c>
      <c r="G312" s="11">
        <f t="shared" si="68"/>
        <v>0</v>
      </c>
      <c r="H312" s="11">
        <v>0</v>
      </c>
      <c r="I312" s="11">
        <v>792.55</v>
      </c>
      <c r="J312" s="11">
        <v>792.55</v>
      </c>
      <c r="K312" s="12">
        <f t="shared" si="69"/>
        <v>100</v>
      </c>
    </row>
    <row r="313" spans="1:11" ht="31.5" x14ac:dyDescent="0.25">
      <c r="A313" s="8" t="s">
        <v>18</v>
      </c>
      <c r="B313" s="9" t="s">
        <v>163</v>
      </c>
      <c r="C313" s="9" t="s">
        <v>7</v>
      </c>
      <c r="D313" s="9" t="s">
        <v>183</v>
      </c>
      <c r="E313" s="9" t="s">
        <v>19</v>
      </c>
      <c r="F313" s="11">
        <v>792.55</v>
      </c>
      <c r="G313" s="11">
        <f t="shared" si="68"/>
        <v>0</v>
      </c>
      <c r="H313" s="11">
        <v>0</v>
      </c>
      <c r="I313" s="11">
        <v>792.55</v>
      </c>
      <c r="J313" s="11">
        <v>792.55</v>
      </c>
      <c r="K313" s="12">
        <f t="shared" si="69"/>
        <v>100</v>
      </c>
    </row>
    <row r="314" spans="1:11" ht="47.25" x14ac:dyDescent="0.25">
      <c r="A314" s="8" t="s">
        <v>20</v>
      </c>
      <c r="B314" s="9" t="s">
        <v>163</v>
      </c>
      <c r="C314" s="9" t="s">
        <v>7</v>
      </c>
      <c r="D314" s="9" t="s">
        <v>183</v>
      </c>
      <c r="E314" s="9" t="s">
        <v>21</v>
      </c>
      <c r="F314" s="11">
        <v>792.55</v>
      </c>
      <c r="G314" s="11">
        <f t="shared" si="68"/>
        <v>0</v>
      </c>
      <c r="H314" s="11">
        <v>0</v>
      </c>
      <c r="I314" s="11">
        <v>792.55</v>
      </c>
      <c r="J314" s="11">
        <v>792.55</v>
      </c>
      <c r="K314" s="12">
        <f t="shared" si="69"/>
        <v>100</v>
      </c>
    </row>
    <row r="315" spans="1:11" ht="63" x14ac:dyDescent="0.25">
      <c r="A315" s="17" t="s">
        <v>184</v>
      </c>
      <c r="B315" s="17" t="s">
        <v>163</v>
      </c>
      <c r="C315" s="17" t="s">
        <v>7</v>
      </c>
      <c r="D315" s="17" t="s">
        <v>375</v>
      </c>
      <c r="E315" s="17"/>
      <c r="F315" s="18">
        <v>151.38800000000001</v>
      </c>
      <c r="G315" s="11">
        <f t="shared" si="68"/>
        <v>0</v>
      </c>
      <c r="H315" s="11">
        <v>0</v>
      </c>
      <c r="I315" s="11">
        <v>151.38800000000001</v>
      </c>
      <c r="J315" s="15">
        <v>0</v>
      </c>
      <c r="K315" s="12">
        <f t="shared" si="69"/>
        <v>0</v>
      </c>
    </row>
    <row r="316" spans="1:11" ht="15.75" x14ac:dyDescent="0.25">
      <c r="A316" s="17" t="s">
        <v>24</v>
      </c>
      <c r="B316" s="17" t="s">
        <v>163</v>
      </c>
      <c r="C316" s="17" t="s">
        <v>7</v>
      </c>
      <c r="D316" s="17" t="s">
        <v>376</v>
      </c>
      <c r="E316" s="17"/>
      <c r="F316" s="18">
        <v>151.38800000000001</v>
      </c>
      <c r="G316" s="11">
        <f t="shared" si="68"/>
        <v>0</v>
      </c>
      <c r="H316" s="11">
        <v>0</v>
      </c>
      <c r="I316" s="11">
        <v>151.38800000000001</v>
      </c>
      <c r="J316" s="15">
        <v>0</v>
      </c>
      <c r="K316" s="12">
        <f t="shared" ref="K316:K319" si="71">J316/I316*100</f>
        <v>0</v>
      </c>
    </row>
    <row r="317" spans="1:11" ht="31.5" x14ac:dyDescent="0.25">
      <c r="A317" s="17" t="s">
        <v>18</v>
      </c>
      <c r="B317" s="17" t="s">
        <v>163</v>
      </c>
      <c r="C317" s="17" t="s">
        <v>7</v>
      </c>
      <c r="D317" s="17" t="s">
        <v>376</v>
      </c>
      <c r="E317" s="17" t="s">
        <v>19</v>
      </c>
      <c r="F317" s="18">
        <v>151.38800000000001</v>
      </c>
      <c r="G317" s="11">
        <f t="shared" si="68"/>
        <v>0</v>
      </c>
      <c r="H317" s="11">
        <v>0</v>
      </c>
      <c r="I317" s="11">
        <v>151.38800000000001</v>
      </c>
      <c r="J317" s="15">
        <v>0</v>
      </c>
      <c r="K317" s="12">
        <f t="shared" si="71"/>
        <v>0</v>
      </c>
    </row>
    <row r="318" spans="1:11" ht="47.25" x14ac:dyDescent="0.25">
      <c r="A318" s="17" t="s">
        <v>20</v>
      </c>
      <c r="B318" s="17" t="s">
        <v>163</v>
      </c>
      <c r="C318" s="17" t="s">
        <v>7</v>
      </c>
      <c r="D318" s="17" t="s">
        <v>376</v>
      </c>
      <c r="E318" s="17" t="s">
        <v>21</v>
      </c>
      <c r="F318" s="18">
        <v>151.38800000000001</v>
      </c>
      <c r="G318" s="11">
        <f t="shared" si="68"/>
        <v>0</v>
      </c>
      <c r="H318" s="11">
        <v>0</v>
      </c>
      <c r="I318" s="11">
        <v>151.38800000000001</v>
      </c>
      <c r="J318" s="15">
        <v>0</v>
      </c>
      <c r="K318" s="12">
        <f t="shared" si="71"/>
        <v>0</v>
      </c>
    </row>
    <row r="319" spans="1:11" ht="63" x14ac:dyDescent="0.25">
      <c r="A319" s="17" t="s">
        <v>377</v>
      </c>
      <c r="B319" s="17" t="s">
        <v>163</v>
      </c>
      <c r="C319" s="17" t="s">
        <v>7</v>
      </c>
      <c r="D319" s="17" t="s">
        <v>378</v>
      </c>
      <c r="E319" s="17"/>
      <c r="F319" s="18">
        <v>10.697520000000001</v>
      </c>
      <c r="G319" s="11">
        <f t="shared" ref="G319:G326" si="72">I319-F319</f>
        <v>0</v>
      </c>
      <c r="H319" s="11">
        <v>0</v>
      </c>
      <c r="I319" s="11">
        <v>10.697520000000001</v>
      </c>
      <c r="J319" s="15">
        <v>10.697520000000001</v>
      </c>
      <c r="K319" s="12">
        <f t="shared" si="71"/>
        <v>100</v>
      </c>
    </row>
    <row r="320" spans="1:11" ht="15.75" x14ac:dyDescent="0.25">
      <c r="A320" s="17" t="s">
        <v>83</v>
      </c>
      <c r="B320" s="17" t="s">
        <v>163</v>
      </c>
      <c r="C320" s="17" t="s">
        <v>7</v>
      </c>
      <c r="D320" s="17" t="s">
        <v>379</v>
      </c>
      <c r="E320" s="17"/>
      <c r="F320" s="18">
        <v>10.697520000000001</v>
      </c>
      <c r="G320" s="11">
        <f t="shared" si="72"/>
        <v>0</v>
      </c>
      <c r="H320" s="11">
        <v>0</v>
      </c>
      <c r="I320" s="11">
        <v>10.697520000000001</v>
      </c>
      <c r="J320" s="15">
        <v>10.697520000000001</v>
      </c>
      <c r="K320" s="12">
        <f t="shared" ref="K320:K323" si="73">J320/I320*100</f>
        <v>100</v>
      </c>
    </row>
    <row r="321" spans="1:11" ht="31.5" x14ac:dyDescent="0.25">
      <c r="A321" s="17" t="s">
        <v>18</v>
      </c>
      <c r="B321" s="17" t="s">
        <v>163</v>
      </c>
      <c r="C321" s="17" t="s">
        <v>7</v>
      </c>
      <c r="D321" s="17" t="s">
        <v>379</v>
      </c>
      <c r="E321" s="17" t="s">
        <v>19</v>
      </c>
      <c r="F321" s="18">
        <v>10.697520000000001</v>
      </c>
      <c r="G321" s="11">
        <f t="shared" si="72"/>
        <v>0</v>
      </c>
      <c r="H321" s="11">
        <v>0</v>
      </c>
      <c r="I321" s="11">
        <v>10.697520000000001</v>
      </c>
      <c r="J321" s="15">
        <v>10.697520000000001</v>
      </c>
      <c r="K321" s="12">
        <f t="shared" si="73"/>
        <v>100</v>
      </c>
    </row>
    <row r="322" spans="1:11" ht="47.25" x14ac:dyDescent="0.25">
      <c r="A322" s="17" t="s">
        <v>20</v>
      </c>
      <c r="B322" s="17" t="s">
        <v>163</v>
      </c>
      <c r="C322" s="17" t="s">
        <v>7</v>
      </c>
      <c r="D322" s="17" t="s">
        <v>379</v>
      </c>
      <c r="E322" s="17" t="s">
        <v>21</v>
      </c>
      <c r="F322" s="18">
        <v>10.697520000000001</v>
      </c>
      <c r="G322" s="11">
        <f t="shared" si="72"/>
        <v>0</v>
      </c>
      <c r="H322" s="11">
        <v>0</v>
      </c>
      <c r="I322" s="11">
        <v>10.697520000000001</v>
      </c>
      <c r="J322" s="15">
        <v>10.697520000000001</v>
      </c>
      <c r="K322" s="12">
        <f t="shared" si="73"/>
        <v>100</v>
      </c>
    </row>
    <row r="323" spans="1:11" ht="63" x14ac:dyDescent="0.25">
      <c r="A323" s="17" t="s">
        <v>300</v>
      </c>
      <c r="B323" s="17" t="s">
        <v>163</v>
      </c>
      <c r="C323" s="17" t="s">
        <v>7</v>
      </c>
      <c r="D323" s="17" t="s">
        <v>301</v>
      </c>
      <c r="E323" s="17"/>
      <c r="F323" s="18">
        <v>5197.5420000000004</v>
      </c>
      <c r="G323" s="11">
        <f t="shared" si="72"/>
        <v>-104.40196000000014</v>
      </c>
      <c r="H323" s="11">
        <v>0</v>
      </c>
      <c r="I323" s="11">
        <v>5093.1400400000002</v>
      </c>
      <c r="J323" s="15">
        <v>4355.9528799999998</v>
      </c>
      <c r="K323" s="12">
        <f t="shared" si="73"/>
        <v>85.525880808099657</v>
      </c>
    </row>
    <row r="324" spans="1:11" ht="63" x14ac:dyDescent="0.25">
      <c r="A324" s="17" t="s">
        <v>302</v>
      </c>
      <c r="B324" s="17" t="s">
        <v>163</v>
      </c>
      <c r="C324" s="17" t="s">
        <v>7</v>
      </c>
      <c r="D324" s="17" t="s">
        <v>303</v>
      </c>
      <c r="E324" s="17"/>
      <c r="F324" s="18">
        <v>5197.5420000000004</v>
      </c>
      <c r="G324" s="11">
        <f t="shared" si="72"/>
        <v>-104.40196000000014</v>
      </c>
      <c r="H324" s="11">
        <v>0</v>
      </c>
      <c r="I324" s="11">
        <v>5093.1400400000002</v>
      </c>
      <c r="J324" s="15">
        <v>4355.9528799999998</v>
      </c>
      <c r="K324" s="12">
        <f t="shared" ref="K324:K326" si="74">J324/I324*100</f>
        <v>85.525880808099657</v>
      </c>
    </row>
    <row r="325" spans="1:11" ht="63" x14ac:dyDescent="0.25">
      <c r="A325" s="17" t="s">
        <v>304</v>
      </c>
      <c r="B325" s="17" t="s">
        <v>163</v>
      </c>
      <c r="C325" s="17" t="s">
        <v>7</v>
      </c>
      <c r="D325" s="17" t="s">
        <v>305</v>
      </c>
      <c r="E325" s="17"/>
      <c r="F325" s="18">
        <v>1923.8620000000001</v>
      </c>
      <c r="G325" s="11">
        <f t="shared" si="72"/>
        <v>-104.40196000000014</v>
      </c>
      <c r="H325" s="11">
        <v>0</v>
      </c>
      <c r="I325" s="11">
        <v>1819.4600399999999</v>
      </c>
      <c r="J325" s="15">
        <v>1615.4064100000001</v>
      </c>
      <c r="K325" s="12">
        <f t="shared" si="74"/>
        <v>88.784934787575779</v>
      </c>
    </row>
    <row r="326" spans="1:11" ht="15.75" x14ac:dyDescent="0.25">
      <c r="A326" s="17" t="s">
        <v>24</v>
      </c>
      <c r="B326" s="17" t="s">
        <v>163</v>
      </c>
      <c r="C326" s="17" t="s">
        <v>7</v>
      </c>
      <c r="D326" s="17" t="s">
        <v>380</v>
      </c>
      <c r="E326" s="17"/>
      <c r="F326" s="18">
        <v>194</v>
      </c>
      <c r="G326" s="11">
        <f t="shared" si="72"/>
        <v>0</v>
      </c>
      <c r="H326" s="11">
        <v>0</v>
      </c>
      <c r="I326" s="11">
        <v>194</v>
      </c>
      <c r="J326" s="15">
        <v>194</v>
      </c>
      <c r="K326" s="12">
        <f t="shared" si="74"/>
        <v>100</v>
      </c>
    </row>
    <row r="327" spans="1:11" ht="15.75" x14ac:dyDescent="0.25">
      <c r="A327" s="17" t="s">
        <v>30</v>
      </c>
      <c r="B327" s="17" t="s">
        <v>163</v>
      </c>
      <c r="C327" s="17" t="s">
        <v>7</v>
      </c>
      <c r="D327" s="17" t="s">
        <v>380</v>
      </c>
      <c r="E327" s="17" t="s">
        <v>31</v>
      </c>
      <c r="F327" s="18">
        <v>194</v>
      </c>
      <c r="G327" s="11">
        <f t="shared" ref="G327:G331" si="75">I327-F327</f>
        <v>0</v>
      </c>
      <c r="H327" s="11">
        <v>0</v>
      </c>
      <c r="I327" s="11">
        <v>194</v>
      </c>
      <c r="J327" s="15">
        <v>194</v>
      </c>
      <c r="K327" s="12">
        <f t="shared" ref="K327:K329" si="76">J327/I327*100</f>
        <v>100</v>
      </c>
    </row>
    <row r="328" spans="1:11" ht="15.75" x14ac:dyDescent="0.25">
      <c r="A328" s="17" t="s">
        <v>34</v>
      </c>
      <c r="B328" s="17" t="s">
        <v>163</v>
      </c>
      <c r="C328" s="17" t="s">
        <v>7</v>
      </c>
      <c r="D328" s="17" t="s">
        <v>380</v>
      </c>
      <c r="E328" s="17" t="s">
        <v>35</v>
      </c>
      <c r="F328" s="18">
        <v>194</v>
      </c>
      <c r="G328" s="11">
        <f t="shared" si="75"/>
        <v>0</v>
      </c>
      <c r="H328" s="11">
        <v>0</v>
      </c>
      <c r="I328" s="11">
        <v>194</v>
      </c>
      <c r="J328" s="15">
        <v>194</v>
      </c>
      <c r="K328" s="12">
        <f t="shared" si="76"/>
        <v>100</v>
      </c>
    </row>
    <row r="329" spans="1:11" ht="15.75" x14ac:dyDescent="0.25">
      <c r="A329" s="17" t="s">
        <v>24</v>
      </c>
      <c r="B329" s="17" t="s">
        <v>163</v>
      </c>
      <c r="C329" s="17" t="s">
        <v>7</v>
      </c>
      <c r="D329" s="17" t="s">
        <v>306</v>
      </c>
      <c r="E329" s="17"/>
      <c r="F329" s="18">
        <v>1729.8620000000001</v>
      </c>
      <c r="G329" s="11">
        <f t="shared" si="75"/>
        <v>-104.40196000000014</v>
      </c>
      <c r="H329" s="11">
        <v>0</v>
      </c>
      <c r="I329" s="11">
        <v>1625.4600399999999</v>
      </c>
      <c r="J329" s="15">
        <v>1421.4064100000001</v>
      </c>
      <c r="K329" s="12">
        <f t="shared" si="76"/>
        <v>87.446407479817225</v>
      </c>
    </row>
    <row r="330" spans="1:11" ht="15.75" x14ac:dyDescent="0.25">
      <c r="A330" s="17" t="s">
        <v>30</v>
      </c>
      <c r="B330" s="17" t="s">
        <v>163</v>
      </c>
      <c r="C330" s="17" t="s">
        <v>7</v>
      </c>
      <c r="D330" s="17" t="s">
        <v>306</v>
      </c>
      <c r="E330" s="17" t="s">
        <v>31</v>
      </c>
      <c r="F330" s="18">
        <v>1729.8620000000001</v>
      </c>
      <c r="G330" s="11">
        <f t="shared" si="75"/>
        <v>-104.40196000000014</v>
      </c>
      <c r="H330" s="11">
        <v>0</v>
      </c>
      <c r="I330" s="11">
        <v>1625.4600399999999</v>
      </c>
      <c r="J330" s="15">
        <v>1421.4064100000001</v>
      </c>
      <c r="K330" s="12">
        <f t="shared" ref="K330:K331" si="77">J330/I330*100</f>
        <v>87.446407479817225</v>
      </c>
    </row>
    <row r="331" spans="1:11" ht="15.75" x14ac:dyDescent="0.25">
      <c r="A331" s="17" t="s">
        <v>34</v>
      </c>
      <c r="B331" s="17" t="s">
        <v>163</v>
      </c>
      <c r="C331" s="17" t="s">
        <v>7</v>
      </c>
      <c r="D331" s="17" t="s">
        <v>306</v>
      </c>
      <c r="E331" s="17" t="s">
        <v>35</v>
      </c>
      <c r="F331" s="18">
        <v>1729.8620000000001</v>
      </c>
      <c r="G331" s="11">
        <f t="shared" si="75"/>
        <v>-104.40196000000014</v>
      </c>
      <c r="H331" s="11">
        <v>0</v>
      </c>
      <c r="I331" s="11">
        <v>1625.4600399999999</v>
      </c>
      <c r="J331" s="15">
        <v>1421.4064100000001</v>
      </c>
      <c r="K331" s="12">
        <f t="shared" si="77"/>
        <v>87.446407479817225</v>
      </c>
    </row>
    <row r="332" spans="1:11" ht="47.25" x14ac:dyDescent="0.25">
      <c r="A332" s="17" t="s">
        <v>381</v>
      </c>
      <c r="B332" s="17" t="s">
        <v>163</v>
      </c>
      <c r="C332" s="17" t="s">
        <v>7</v>
      </c>
      <c r="D332" s="17" t="s">
        <v>382</v>
      </c>
      <c r="E332" s="17"/>
      <c r="F332" s="18">
        <v>3273.68</v>
      </c>
      <c r="G332" s="11">
        <f t="shared" si="68"/>
        <v>0</v>
      </c>
      <c r="H332" s="11">
        <v>0</v>
      </c>
      <c r="I332" s="11">
        <v>3273.68</v>
      </c>
      <c r="J332" s="11">
        <v>2740.5464700000002</v>
      </c>
      <c r="K332" s="12">
        <f t="shared" si="69"/>
        <v>83.714549681092848</v>
      </c>
    </row>
    <row r="333" spans="1:11" ht="15.75" x14ac:dyDescent="0.25">
      <c r="A333" s="17" t="s">
        <v>24</v>
      </c>
      <c r="B333" s="17" t="s">
        <v>163</v>
      </c>
      <c r="C333" s="17" t="s">
        <v>7</v>
      </c>
      <c r="D333" s="17" t="s">
        <v>383</v>
      </c>
      <c r="E333" s="17"/>
      <c r="F333" s="18">
        <v>988</v>
      </c>
      <c r="G333" s="11">
        <f t="shared" si="68"/>
        <v>0</v>
      </c>
      <c r="H333" s="11">
        <v>0</v>
      </c>
      <c r="I333" s="11">
        <v>988</v>
      </c>
      <c r="J333" s="11">
        <v>988</v>
      </c>
      <c r="K333" s="12">
        <f t="shared" si="69"/>
        <v>100</v>
      </c>
    </row>
    <row r="334" spans="1:11" ht="15.75" x14ac:dyDescent="0.25">
      <c r="A334" s="17" t="s">
        <v>42</v>
      </c>
      <c r="B334" s="17" t="s">
        <v>163</v>
      </c>
      <c r="C334" s="17" t="s">
        <v>7</v>
      </c>
      <c r="D334" s="17" t="s">
        <v>383</v>
      </c>
      <c r="E334" s="17" t="s">
        <v>43</v>
      </c>
      <c r="F334" s="18">
        <v>988</v>
      </c>
      <c r="G334" s="11">
        <f t="shared" si="68"/>
        <v>0</v>
      </c>
      <c r="H334" s="11">
        <v>0</v>
      </c>
      <c r="I334" s="11">
        <v>988</v>
      </c>
      <c r="J334" s="11">
        <v>988</v>
      </c>
      <c r="K334" s="12">
        <f t="shared" si="69"/>
        <v>100</v>
      </c>
    </row>
    <row r="335" spans="1:11" ht="15.75" x14ac:dyDescent="0.25">
      <c r="A335" s="17" t="s">
        <v>44</v>
      </c>
      <c r="B335" s="17" t="s">
        <v>163</v>
      </c>
      <c r="C335" s="17" t="s">
        <v>7</v>
      </c>
      <c r="D335" s="17" t="s">
        <v>383</v>
      </c>
      <c r="E335" s="17" t="s">
        <v>45</v>
      </c>
      <c r="F335" s="18">
        <v>988</v>
      </c>
      <c r="G335" s="11">
        <f t="shared" si="68"/>
        <v>0</v>
      </c>
      <c r="H335" s="11">
        <v>0</v>
      </c>
      <c r="I335" s="11">
        <v>988</v>
      </c>
      <c r="J335" s="11">
        <v>988</v>
      </c>
      <c r="K335" s="12">
        <f t="shared" si="69"/>
        <v>100</v>
      </c>
    </row>
    <row r="336" spans="1:11" ht="47.25" x14ac:dyDescent="0.25">
      <c r="A336" s="17" t="s">
        <v>384</v>
      </c>
      <c r="B336" s="17" t="s">
        <v>163</v>
      </c>
      <c r="C336" s="17" t="s">
        <v>7</v>
      </c>
      <c r="D336" s="17" t="s">
        <v>385</v>
      </c>
      <c r="E336" s="17"/>
      <c r="F336" s="18">
        <v>1297.68</v>
      </c>
      <c r="G336" s="11">
        <f t="shared" si="68"/>
        <v>0</v>
      </c>
      <c r="H336" s="11">
        <v>0</v>
      </c>
      <c r="I336" s="11">
        <v>1297.68</v>
      </c>
      <c r="J336" s="11">
        <v>1088.33131</v>
      </c>
      <c r="K336" s="12">
        <f t="shared" si="69"/>
        <v>83.867464243881386</v>
      </c>
    </row>
    <row r="337" spans="1:11" ht="15.75" x14ac:dyDescent="0.25">
      <c r="A337" s="17" t="s">
        <v>30</v>
      </c>
      <c r="B337" s="17" t="s">
        <v>163</v>
      </c>
      <c r="C337" s="17" t="s">
        <v>7</v>
      </c>
      <c r="D337" s="17" t="s">
        <v>385</v>
      </c>
      <c r="E337" s="17" t="s">
        <v>31</v>
      </c>
      <c r="F337" s="18">
        <v>1297.68</v>
      </c>
      <c r="G337" s="11">
        <f t="shared" si="68"/>
        <v>0</v>
      </c>
      <c r="H337" s="11">
        <v>0</v>
      </c>
      <c r="I337" s="11">
        <v>1297.68</v>
      </c>
      <c r="J337" s="11">
        <v>1088.33131</v>
      </c>
      <c r="K337" s="12">
        <f t="shared" ref="K337:K339" si="78">J337/I337*100</f>
        <v>83.867464243881386</v>
      </c>
    </row>
    <row r="338" spans="1:11" ht="63" x14ac:dyDescent="0.25">
      <c r="A338" s="17" t="s">
        <v>174</v>
      </c>
      <c r="B338" s="17" t="s">
        <v>163</v>
      </c>
      <c r="C338" s="17" t="s">
        <v>7</v>
      </c>
      <c r="D338" s="17" t="s">
        <v>385</v>
      </c>
      <c r="E338" s="17" t="s">
        <v>175</v>
      </c>
      <c r="F338" s="18">
        <v>1297.68</v>
      </c>
      <c r="G338" s="11">
        <f t="shared" ref="G338:G339" si="79">I338-F338</f>
        <v>0</v>
      </c>
      <c r="H338" s="11">
        <v>0</v>
      </c>
      <c r="I338" s="11">
        <v>1297.68</v>
      </c>
      <c r="J338" s="11">
        <v>1088.33131</v>
      </c>
      <c r="K338" s="12">
        <f t="shared" si="78"/>
        <v>83.867464243881386</v>
      </c>
    </row>
    <row r="339" spans="1:11" ht="47.25" x14ac:dyDescent="0.25">
      <c r="A339" s="17" t="s">
        <v>386</v>
      </c>
      <c r="B339" s="17" t="s">
        <v>163</v>
      </c>
      <c r="C339" s="17" t="s">
        <v>7</v>
      </c>
      <c r="D339" s="17" t="s">
        <v>387</v>
      </c>
      <c r="E339" s="17"/>
      <c r="F339" s="18">
        <v>988</v>
      </c>
      <c r="G339" s="11">
        <f t="shared" si="79"/>
        <v>0</v>
      </c>
      <c r="H339" s="11">
        <v>0</v>
      </c>
      <c r="I339" s="11">
        <v>988</v>
      </c>
      <c r="J339" s="11">
        <v>664.21515999999997</v>
      </c>
      <c r="K339" s="12">
        <f t="shared" si="78"/>
        <v>67.228255060728742</v>
      </c>
    </row>
    <row r="340" spans="1:11" ht="15.75" x14ac:dyDescent="0.25">
      <c r="A340" s="17" t="s">
        <v>30</v>
      </c>
      <c r="B340" s="17" t="s">
        <v>163</v>
      </c>
      <c r="C340" s="17" t="s">
        <v>7</v>
      </c>
      <c r="D340" s="17" t="s">
        <v>387</v>
      </c>
      <c r="E340" s="17" t="s">
        <v>31</v>
      </c>
      <c r="F340" s="18">
        <v>988</v>
      </c>
      <c r="G340" s="11">
        <f t="shared" ref="G340:G341" si="80">I340-F340</f>
        <v>0</v>
      </c>
      <c r="H340" s="11">
        <v>0</v>
      </c>
      <c r="I340" s="11">
        <v>988</v>
      </c>
      <c r="J340" s="11">
        <v>664.21515999999997</v>
      </c>
      <c r="K340" s="12">
        <f t="shared" ref="K340:K341" si="81">J340/I340*100</f>
        <v>67.228255060728742</v>
      </c>
    </row>
    <row r="341" spans="1:11" ht="63" x14ac:dyDescent="0.25">
      <c r="A341" s="17" t="s">
        <v>174</v>
      </c>
      <c r="B341" s="17" t="s">
        <v>163</v>
      </c>
      <c r="C341" s="17" t="s">
        <v>7</v>
      </c>
      <c r="D341" s="17" t="s">
        <v>387</v>
      </c>
      <c r="E341" s="17" t="s">
        <v>175</v>
      </c>
      <c r="F341" s="18">
        <v>988</v>
      </c>
      <c r="G341" s="11">
        <f t="shared" si="80"/>
        <v>0</v>
      </c>
      <c r="H341" s="11">
        <v>0</v>
      </c>
      <c r="I341" s="11">
        <v>988</v>
      </c>
      <c r="J341" s="11">
        <v>664.21515999999997</v>
      </c>
      <c r="K341" s="12">
        <f t="shared" si="81"/>
        <v>67.228255060728742</v>
      </c>
    </row>
    <row r="342" spans="1:11" ht="15.75" x14ac:dyDescent="0.25">
      <c r="A342" s="8" t="s">
        <v>187</v>
      </c>
      <c r="B342" s="9" t="s">
        <v>163</v>
      </c>
      <c r="C342" s="9" t="s">
        <v>100</v>
      </c>
      <c r="D342" s="9" t="s">
        <v>0</v>
      </c>
      <c r="E342" s="9" t="s">
        <v>0</v>
      </c>
      <c r="F342" s="11">
        <v>98297.335919999998</v>
      </c>
      <c r="G342" s="11">
        <f>G343+G351+G390</f>
        <v>0</v>
      </c>
      <c r="H342" s="11">
        <v>0</v>
      </c>
      <c r="I342" s="11">
        <v>98297.335919999998</v>
      </c>
      <c r="J342" s="11">
        <v>96633.559219999996</v>
      </c>
      <c r="K342" s="12">
        <f t="shared" si="69"/>
        <v>98.307404077202989</v>
      </c>
    </row>
    <row r="343" spans="1:11" ht="63" x14ac:dyDescent="0.25">
      <c r="A343" s="8" t="s">
        <v>10</v>
      </c>
      <c r="B343" s="9" t="s">
        <v>163</v>
      </c>
      <c r="C343" s="9" t="s">
        <v>100</v>
      </c>
      <c r="D343" s="9" t="s">
        <v>11</v>
      </c>
      <c r="E343" s="9" t="s">
        <v>0</v>
      </c>
      <c r="F343" s="11">
        <v>539.56294000000003</v>
      </c>
      <c r="G343" s="11">
        <f>I343-F343</f>
        <v>0</v>
      </c>
      <c r="H343" s="11">
        <v>0</v>
      </c>
      <c r="I343" s="11">
        <v>539.56294000000003</v>
      </c>
      <c r="J343" s="11">
        <v>439.04606000000001</v>
      </c>
      <c r="K343" s="12">
        <f t="shared" si="69"/>
        <v>81.370684947339043</v>
      </c>
    </row>
    <row r="344" spans="1:11" ht="47.25" x14ac:dyDescent="0.25">
      <c r="A344" s="8" t="s">
        <v>165</v>
      </c>
      <c r="B344" s="9" t="s">
        <v>163</v>
      </c>
      <c r="C344" s="9" t="s">
        <v>100</v>
      </c>
      <c r="D344" s="9" t="s">
        <v>166</v>
      </c>
      <c r="E344" s="9" t="s">
        <v>0</v>
      </c>
      <c r="F344" s="11">
        <v>539.56294000000003</v>
      </c>
      <c r="G344" s="11">
        <f t="shared" si="68"/>
        <v>0</v>
      </c>
      <c r="H344" s="11">
        <v>0</v>
      </c>
      <c r="I344" s="11">
        <v>539.56294000000003</v>
      </c>
      <c r="J344" s="11">
        <v>439.04606000000001</v>
      </c>
      <c r="K344" s="12">
        <f t="shared" si="69"/>
        <v>81.370684947339043</v>
      </c>
    </row>
    <row r="345" spans="1:11" ht="47.25" x14ac:dyDescent="0.25">
      <c r="A345" s="8" t="s">
        <v>167</v>
      </c>
      <c r="B345" s="9" t="s">
        <v>163</v>
      </c>
      <c r="C345" s="9" t="s">
        <v>100</v>
      </c>
      <c r="D345" s="9" t="s">
        <v>168</v>
      </c>
      <c r="E345" s="9" t="s">
        <v>0</v>
      </c>
      <c r="F345" s="11">
        <v>539.56294000000003</v>
      </c>
      <c r="G345" s="11">
        <f t="shared" si="68"/>
        <v>0</v>
      </c>
      <c r="H345" s="11">
        <v>0</v>
      </c>
      <c r="I345" s="11">
        <v>539.56294000000003</v>
      </c>
      <c r="J345" s="11">
        <v>439.04606000000001</v>
      </c>
      <c r="K345" s="12">
        <f t="shared" si="69"/>
        <v>81.370684947339043</v>
      </c>
    </row>
    <row r="346" spans="1:11" ht="15.75" x14ac:dyDescent="0.25">
      <c r="A346" s="8" t="s">
        <v>24</v>
      </c>
      <c r="B346" s="9" t="s">
        <v>163</v>
      </c>
      <c r="C346" s="9" t="s">
        <v>100</v>
      </c>
      <c r="D346" s="9" t="s">
        <v>169</v>
      </c>
      <c r="E346" s="9" t="s">
        <v>0</v>
      </c>
      <c r="F346" s="11">
        <v>539.56294000000003</v>
      </c>
      <c r="G346" s="11">
        <f t="shared" si="68"/>
        <v>0</v>
      </c>
      <c r="H346" s="11">
        <v>0</v>
      </c>
      <c r="I346" s="11">
        <v>539.56294000000003</v>
      </c>
      <c r="J346" s="11">
        <v>439.04606000000001</v>
      </c>
      <c r="K346" s="12">
        <f t="shared" si="69"/>
        <v>81.370684947339043</v>
      </c>
    </row>
    <row r="347" spans="1:11" ht="31.5" x14ac:dyDescent="0.25">
      <c r="A347" s="8" t="s">
        <v>170</v>
      </c>
      <c r="B347" s="9" t="s">
        <v>163</v>
      </c>
      <c r="C347" s="9" t="s">
        <v>100</v>
      </c>
      <c r="D347" s="9" t="s">
        <v>169</v>
      </c>
      <c r="E347" s="9" t="s">
        <v>171</v>
      </c>
      <c r="F347" s="11">
        <v>11.726699999999999</v>
      </c>
      <c r="G347" s="11">
        <f t="shared" si="68"/>
        <v>0</v>
      </c>
      <c r="H347" s="11">
        <v>0</v>
      </c>
      <c r="I347" s="11">
        <v>11.726699999999999</v>
      </c>
      <c r="J347" s="11">
        <v>4.0350200000000003</v>
      </c>
      <c r="K347" s="12">
        <f t="shared" si="69"/>
        <v>34.40882771794282</v>
      </c>
    </row>
    <row r="348" spans="1:11" ht="47.25" x14ac:dyDescent="0.25">
      <c r="A348" s="8" t="s">
        <v>172</v>
      </c>
      <c r="B348" s="9" t="s">
        <v>163</v>
      </c>
      <c r="C348" s="9" t="s">
        <v>100</v>
      </c>
      <c r="D348" s="9" t="s">
        <v>169</v>
      </c>
      <c r="E348" s="9" t="s">
        <v>173</v>
      </c>
      <c r="F348" s="11">
        <v>11.726699999999999</v>
      </c>
      <c r="G348" s="11">
        <f t="shared" si="68"/>
        <v>0</v>
      </c>
      <c r="H348" s="11">
        <v>0</v>
      </c>
      <c r="I348" s="11">
        <v>11.726699999999999</v>
      </c>
      <c r="J348" s="11">
        <v>4.0350200000000003</v>
      </c>
      <c r="K348" s="12">
        <f t="shared" ref="K348" si="82">J348/I348*100</f>
        <v>34.40882771794282</v>
      </c>
    </row>
    <row r="349" spans="1:11" ht="15.75" x14ac:dyDescent="0.25">
      <c r="A349" s="8" t="s">
        <v>30</v>
      </c>
      <c r="B349" s="9" t="s">
        <v>163</v>
      </c>
      <c r="C349" s="9" t="s">
        <v>100</v>
      </c>
      <c r="D349" s="9" t="s">
        <v>169</v>
      </c>
      <c r="E349" s="9" t="s">
        <v>31</v>
      </c>
      <c r="F349" s="11">
        <v>527.83623999999998</v>
      </c>
      <c r="G349" s="11">
        <f t="shared" si="68"/>
        <v>0</v>
      </c>
      <c r="H349" s="11">
        <v>0</v>
      </c>
      <c r="I349" s="11">
        <v>527.83623999999998</v>
      </c>
      <c r="J349" s="11">
        <v>527.83623999999998</v>
      </c>
      <c r="K349" s="12">
        <f t="shared" si="69"/>
        <v>100</v>
      </c>
    </row>
    <row r="350" spans="1:11" ht="63" x14ac:dyDescent="0.25">
      <c r="A350" s="8" t="s">
        <v>174</v>
      </c>
      <c r="B350" s="9" t="s">
        <v>163</v>
      </c>
      <c r="C350" s="9" t="s">
        <v>100</v>
      </c>
      <c r="D350" s="9" t="s">
        <v>169</v>
      </c>
      <c r="E350" s="9" t="s">
        <v>175</v>
      </c>
      <c r="F350" s="11">
        <v>527.83623999999998</v>
      </c>
      <c r="G350" s="11">
        <f t="shared" si="68"/>
        <v>0</v>
      </c>
      <c r="H350" s="11">
        <v>0</v>
      </c>
      <c r="I350" s="11">
        <v>527.83623999999998</v>
      </c>
      <c r="J350" s="11">
        <v>527.83623999999998</v>
      </c>
      <c r="K350" s="12">
        <f t="shared" si="69"/>
        <v>100</v>
      </c>
    </row>
    <row r="351" spans="1:11" ht="63" x14ac:dyDescent="0.25">
      <c r="A351" s="8" t="s">
        <v>85</v>
      </c>
      <c r="B351" s="9" t="s">
        <v>163</v>
      </c>
      <c r="C351" s="9" t="s">
        <v>100</v>
      </c>
      <c r="D351" s="9" t="s">
        <v>86</v>
      </c>
      <c r="E351" s="9" t="s">
        <v>0</v>
      </c>
      <c r="F351" s="11">
        <v>97755.858980000005</v>
      </c>
      <c r="G351" s="11">
        <f>G352+G361+G376</f>
        <v>0</v>
      </c>
      <c r="H351" s="11">
        <v>0</v>
      </c>
      <c r="I351" s="11">
        <v>97755.858980000005</v>
      </c>
      <c r="J351" s="11">
        <v>96192.599159999998</v>
      </c>
      <c r="K351" s="12">
        <f t="shared" si="69"/>
        <v>98.400853067722679</v>
      </c>
    </row>
    <row r="352" spans="1:11" ht="47.25" x14ac:dyDescent="0.25">
      <c r="A352" s="8" t="s">
        <v>176</v>
      </c>
      <c r="B352" s="9" t="s">
        <v>163</v>
      </c>
      <c r="C352" s="9" t="s">
        <v>100</v>
      </c>
      <c r="D352" s="9" t="s">
        <v>177</v>
      </c>
      <c r="E352" s="9" t="s">
        <v>0</v>
      </c>
      <c r="F352" s="11">
        <v>439.07299999999998</v>
      </c>
      <c r="G352" s="11">
        <f t="shared" si="68"/>
        <v>0</v>
      </c>
      <c r="H352" s="11">
        <v>0</v>
      </c>
      <c r="I352" s="11">
        <v>439.07299999999998</v>
      </c>
      <c r="J352" s="11">
        <v>0</v>
      </c>
      <c r="K352" s="12">
        <f t="shared" si="69"/>
        <v>0</v>
      </c>
    </row>
    <row r="353" spans="1:11" ht="47.25" x14ac:dyDescent="0.25">
      <c r="A353" s="8" t="s">
        <v>188</v>
      </c>
      <c r="B353" s="9" t="s">
        <v>163</v>
      </c>
      <c r="C353" s="9" t="s">
        <v>100</v>
      </c>
      <c r="D353" s="9" t="s">
        <v>189</v>
      </c>
      <c r="E353" s="9" t="s">
        <v>0</v>
      </c>
      <c r="F353" s="11">
        <v>254</v>
      </c>
      <c r="G353" s="11">
        <f t="shared" si="68"/>
        <v>0</v>
      </c>
      <c r="H353" s="11">
        <v>0</v>
      </c>
      <c r="I353" s="11">
        <v>254</v>
      </c>
      <c r="J353" s="11">
        <v>0</v>
      </c>
      <c r="K353" s="12">
        <f t="shared" si="69"/>
        <v>0</v>
      </c>
    </row>
    <row r="354" spans="1:11" ht="15.75" x14ac:dyDescent="0.25">
      <c r="A354" s="8" t="s">
        <v>24</v>
      </c>
      <c r="B354" s="9" t="s">
        <v>163</v>
      </c>
      <c r="C354" s="9" t="s">
        <v>100</v>
      </c>
      <c r="D354" s="9" t="s">
        <v>190</v>
      </c>
      <c r="E354" s="9" t="s">
        <v>0</v>
      </c>
      <c r="F354" s="11">
        <v>254</v>
      </c>
      <c r="G354" s="11">
        <f t="shared" si="68"/>
        <v>0</v>
      </c>
      <c r="H354" s="11">
        <v>0</v>
      </c>
      <c r="I354" s="11">
        <v>254</v>
      </c>
      <c r="J354" s="11">
        <v>0</v>
      </c>
      <c r="K354" s="12">
        <f t="shared" si="69"/>
        <v>0</v>
      </c>
    </row>
    <row r="355" spans="1:11" ht="31.5" x14ac:dyDescent="0.25">
      <c r="A355" s="8" t="s">
        <v>18</v>
      </c>
      <c r="B355" s="9" t="s">
        <v>163</v>
      </c>
      <c r="C355" s="9" t="s">
        <v>100</v>
      </c>
      <c r="D355" s="9" t="s">
        <v>190</v>
      </c>
      <c r="E355" s="9" t="s">
        <v>19</v>
      </c>
      <c r="F355" s="11">
        <v>254</v>
      </c>
      <c r="G355" s="11">
        <f t="shared" si="68"/>
        <v>0</v>
      </c>
      <c r="H355" s="11">
        <v>0</v>
      </c>
      <c r="I355" s="11">
        <v>254</v>
      </c>
      <c r="J355" s="11">
        <v>0</v>
      </c>
      <c r="K355" s="12">
        <f t="shared" si="69"/>
        <v>0</v>
      </c>
    </row>
    <row r="356" spans="1:11" ht="47.25" x14ac:dyDescent="0.25">
      <c r="A356" s="8" t="s">
        <v>20</v>
      </c>
      <c r="B356" s="9" t="s">
        <v>163</v>
      </c>
      <c r="C356" s="9" t="s">
        <v>100</v>
      </c>
      <c r="D356" s="9" t="s">
        <v>190</v>
      </c>
      <c r="E356" s="9" t="s">
        <v>21</v>
      </c>
      <c r="F356" s="11">
        <v>254</v>
      </c>
      <c r="G356" s="11">
        <f t="shared" si="68"/>
        <v>0</v>
      </c>
      <c r="H356" s="11">
        <v>0</v>
      </c>
      <c r="I356" s="11">
        <v>254</v>
      </c>
      <c r="J356" s="11">
        <v>0</v>
      </c>
      <c r="K356" s="12">
        <f t="shared" si="69"/>
        <v>0</v>
      </c>
    </row>
    <row r="357" spans="1:11" ht="63" x14ac:dyDescent="0.25">
      <c r="A357" s="8" t="s">
        <v>184</v>
      </c>
      <c r="B357" s="9" t="s">
        <v>163</v>
      </c>
      <c r="C357" s="9" t="s">
        <v>100</v>
      </c>
      <c r="D357" s="9" t="s">
        <v>185</v>
      </c>
      <c r="E357" s="9" t="s">
        <v>0</v>
      </c>
      <c r="F357" s="11">
        <v>185.07300000000001</v>
      </c>
      <c r="G357" s="11">
        <f t="shared" si="68"/>
        <v>0</v>
      </c>
      <c r="H357" s="11">
        <v>0</v>
      </c>
      <c r="I357" s="11">
        <v>185.07300000000001</v>
      </c>
      <c r="J357" s="11">
        <v>0</v>
      </c>
      <c r="K357" s="12">
        <f t="shared" si="69"/>
        <v>0</v>
      </c>
    </row>
    <row r="358" spans="1:11" ht="15.75" x14ac:dyDescent="0.25">
      <c r="A358" s="8" t="s">
        <v>24</v>
      </c>
      <c r="B358" s="9" t="s">
        <v>163</v>
      </c>
      <c r="C358" s="9" t="s">
        <v>100</v>
      </c>
      <c r="D358" s="9" t="s">
        <v>186</v>
      </c>
      <c r="E358" s="9" t="s">
        <v>0</v>
      </c>
      <c r="F358" s="11">
        <v>185.07300000000001</v>
      </c>
      <c r="G358" s="11">
        <f t="shared" si="68"/>
        <v>0</v>
      </c>
      <c r="H358" s="11">
        <v>0</v>
      </c>
      <c r="I358" s="11">
        <v>185.07300000000001</v>
      </c>
      <c r="J358" s="11">
        <v>0</v>
      </c>
      <c r="K358" s="12">
        <f t="shared" si="69"/>
        <v>0</v>
      </c>
    </row>
    <row r="359" spans="1:11" ht="31.5" x14ac:dyDescent="0.25">
      <c r="A359" s="8" t="s">
        <v>18</v>
      </c>
      <c r="B359" s="9" t="s">
        <v>163</v>
      </c>
      <c r="C359" s="9" t="s">
        <v>100</v>
      </c>
      <c r="D359" s="9" t="s">
        <v>186</v>
      </c>
      <c r="E359" s="9" t="s">
        <v>19</v>
      </c>
      <c r="F359" s="11">
        <v>185.07300000000001</v>
      </c>
      <c r="G359" s="11">
        <f t="shared" si="68"/>
        <v>0</v>
      </c>
      <c r="H359" s="11">
        <v>0</v>
      </c>
      <c r="I359" s="11">
        <v>185.07300000000001</v>
      </c>
      <c r="J359" s="11">
        <v>0</v>
      </c>
      <c r="K359" s="12">
        <f t="shared" si="69"/>
        <v>0</v>
      </c>
    </row>
    <row r="360" spans="1:11" ht="47.25" x14ac:dyDescent="0.25">
      <c r="A360" s="8" t="s">
        <v>20</v>
      </c>
      <c r="B360" s="9" t="s">
        <v>163</v>
      </c>
      <c r="C360" s="9" t="s">
        <v>100</v>
      </c>
      <c r="D360" s="9" t="s">
        <v>186</v>
      </c>
      <c r="E360" s="9" t="s">
        <v>21</v>
      </c>
      <c r="F360" s="11">
        <v>185.07300000000001</v>
      </c>
      <c r="G360" s="11">
        <f t="shared" si="68"/>
        <v>0</v>
      </c>
      <c r="H360" s="11">
        <v>0</v>
      </c>
      <c r="I360" s="11">
        <v>185.07300000000001</v>
      </c>
      <c r="J360" s="11">
        <v>0</v>
      </c>
      <c r="K360" s="12">
        <f t="shared" si="69"/>
        <v>0</v>
      </c>
    </row>
    <row r="361" spans="1:11" ht="47.25" x14ac:dyDescent="0.25">
      <c r="A361" s="8" t="s">
        <v>138</v>
      </c>
      <c r="B361" s="9" t="s">
        <v>163</v>
      </c>
      <c r="C361" s="9" t="s">
        <v>100</v>
      </c>
      <c r="D361" s="9" t="s">
        <v>139</v>
      </c>
      <c r="E361" s="9" t="s">
        <v>0</v>
      </c>
      <c r="F361" s="11">
        <v>84656.633459999997</v>
      </c>
      <c r="G361" s="11">
        <f t="shared" si="68"/>
        <v>0</v>
      </c>
      <c r="H361" s="11">
        <v>0</v>
      </c>
      <c r="I361" s="11">
        <v>84656.633459999997</v>
      </c>
      <c r="J361" s="11">
        <v>83911.403189999997</v>
      </c>
      <c r="K361" s="12">
        <f t="shared" si="69"/>
        <v>99.119702450308139</v>
      </c>
    </row>
    <row r="362" spans="1:11" ht="63" x14ac:dyDescent="0.25">
      <c r="A362" s="8" t="s">
        <v>191</v>
      </c>
      <c r="B362" s="9" t="s">
        <v>163</v>
      </c>
      <c r="C362" s="9" t="s">
        <v>100</v>
      </c>
      <c r="D362" s="9" t="s">
        <v>192</v>
      </c>
      <c r="E362" s="9" t="s">
        <v>0</v>
      </c>
      <c r="F362" s="11">
        <v>9276.6334599999991</v>
      </c>
      <c r="G362" s="11">
        <f t="shared" si="68"/>
        <v>0</v>
      </c>
      <c r="H362" s="11">
        <v>0</v>
      </c>
      <c r="I362" s="11">
        <v>9276.6334599999991</v>
      </c>
      <c r="J362" s="11">
        <v>8546.1031899999998</v>
      </c>
      <c r="K362" s="12">
        <f t="shared" si="69"/>
        <v>92.125049748381457</v>
      </c>
    </row>
    <row r="363" spans="1:11" ht="15.75" x14ac:dyDescent="0.25">
      <c r="A363" s="8" t="s">
        <v>24</v>
      </c>
      <c r="B363" s="9" t="s">
        <v>163</v>
      </c>
      <c r="C363" s="9" t="s">
        <v>100</v>
      </c>
      <c r="D363" s="16" t="s">
        <v>388</v>
      </c>
      <c r="E363" s="9" t="s">
        <v>0</v>
      </c>
      <c r="F363" s="11">
        <v>18</v>
      </c>
      <c r="G363" s="11">
        <f t="shared" si="68"/>
        <v>0</v>
      </c>
      <c r="H363" s="11">
        <v>0</v>
      </c>
      <c r="I363" s="11">
        <v>18</v>
      </c>
      <c r="J363" s="11">
        <v>0</v>
      </c>
      <c r="K363" s="12">
        <f t="shared" si="69"/>
        <v>0</v>
      </c>
    </row>
    <row r="364" spans="1:11" ht="31.5" x14ac:dyDescent="0.25">
      <c r="A364" s="8" t="s">
        <v>18</v>
      </c>
      <c r="B364" s="9" t="s">
        <v>163</v>
      </c>
      <c r="C364" s="9" t="s">
        <v>100</v>
      </c>
      <c r="D364" s="16" t="s">
        <v>388</v>
      </c>
      <c r="E364" s="9">
        <v>200</v>
      </c>
      <c r="F364" s="11">
        <v>18</v>
      </c>
      <c r="G364" s="11">
        <f t="shared" si="68"/>
        <v>0</v>
      </c>
      <c r="H364" s="11">
        <v>0</v>
      </c>
      <c r="I364" s="11">
        <v>18</v>
      </c>
      <c r="J364" s="11">
        <v>0</v>
      </c>
      <c r="K364" s="12">
        <f t="shared" ref="K364:K437" si="83">J364/I364*100</f>
        <v>0</v>
      </c>
    </row>
    <row r="365" spans="1:11" ht="47.25" x14ac:dyDescent="0.25">
      <c r="A365" s="8" t="s">
        <v>20</v>
      </c>
      <c r="B365" s="9" t="s">
        <v>163</v>
      </c>
      <c r="C365" s="9" t="s">
        <v>100</v>
      </c>
      <c r="D365" s="16" t="s">
        <v>388</v>
      </c>
      <c r="E365" s="9">
        <v>240</v>
      </c>
      <c r="F365" s="11">
        <v>18</v>
      </c>
      <c r="G365" s="11">
        <f t="shared" ref="G365:G435" si="84">I365-F365</f>
        <v>0</v>
      </c>
      <c r="H365" s="11">
        <v>0</v>
      </c>
      <c r="I365" s="11">
        <v>18</v>
      </c>
      <c r="J365" s="11">
        <v>0</v>
      </c>
      <c r="K365" s="12">
        <f t="shared" si="83"/>
        <v>0</v>
      </c>
    </row>
    <row r="366" spans="1:11" ht="15.75" x14ac:dyDescent="0.25">
      <c r="A366" s="8" t="s">
        <v>193</v>
      </c>
      <c r="B366" s="9" t="s">
        <v>163</v>
      </c>
      <c r="C366" s="9" t="s">
        <v>100</v>
      </c>
      <c r="D366" s="9" t="s">
        <v>194</v>
      </c>
      <c r="E366" s="9" t="s">
        <v>0</v>
      </c>
      <c r="F366" s="11">
        <v>6273.86337</v>
      </c>
      <c r="G366" s="11">
        <f t="shared" si="84"/>
        <v>0</v>
      </c>
      <c r="H366" s="11">
        <v>0</v>
      </c>
      <c r="I366" s="11">
        <v>6273.86337</v>
      </c>
      <c r="J366" s="11">
        <v>6231.86319</v>
      </c>
      <c r="K366" s="12">
        <f t="shared" si="83"/>
        <v>99.330553161217466</v>
      </c>
    </row>
    <row r="367" spans="1:11" ht="31.5" x14ac:dyDescent="0.25">
      <c r="A367" s="8" t="s">
        <v>144</v>
      </c>
      <c r="B367" s="9" t="s">
        <v>163</v>
      </c>
      <c r="C367" s="9" t="s">
        <v>100</v>
      </c>
      <c r="D367" s="9" t="s">
        <v>194</v>
      </c>
      <c r="E367" s="9" t="s">
        <v>145</v>
      </c>
      <c r="F367" s="11">
        <v>6273.86337</v>
      </c>
      <c r="G367" s="11">
        <f t="shared" si="84"/>
        <v>0</v>
      </c>
      <c r="H367" s="11">
        <v>0</v>
      </c>
      <c r="I367" s="11">
        <v>6273.86337</v>
      </c>
      <c r="J367" s="11">
        <v>6231.86319</v>
      </c>
      <c r="K367" s="12">
        <f t="shared" si="83"/>
        <v>99.330553161217466</v>
      </c>
    </row>
    <row r="368" spans="1:11" ht="15.75" x14ac:dyDescent="0.25">
      <c r="A368" s="8" t="s">
        <v>146</v>
      </c>
      <c r="B368" s="9" t="s">
        <v>163</v>
      </c>
      <c r="C368" s="9" t="s">
        <v>100</v>
      </c>
      <c r="D368" s="9" t="s">
        <v>194</v>
      </c>
      <c r="E368" s="9" t="s">
        <v>147</v>
      </c>
      <c r="F368" s="11">
        <v>6273.86337</v>
      </c>
      <c r="G368" s="11">
        <f t="shared" si="84"/>
        <v>0</v>
      </c>
      <c r="H368" s="11">
        <v>0</v>
      </c>
      <c r="I368" s="11">
        <v>6273.86337</v>
      </c>
      <c r="J368" s="11">
        <v>6231.86319</v>
      </c>
      <c r="K368" s="12">
        <f t="shared" si="83"/>
        <v>99.330553161217466</v>
      </c>
    </row>
    <row r="369" spans="1:11" ht="15.75" x14ac:dyDescent="0.25">
      <c r="A369" s="8" t="s">
        <v>24</v>
      </c>
      <c r="B369" s="9" t="s">
        <v>163</v>
      </c>
      <c r="C369" s="9" t="s">
        <v>100</v>
      </c>
      <c r="D369" s="9" t="s">
        <v>195</v>
      </c>
      <c r="E369" s="9" t="s">
        <v>0</v>
      </c>
      <c r="F369" s="11">
        <v>2984.77009</v>
      </c>
      <c r="G369" s="11">
        <f t="shared" si="84"/>
        <v>0</v>
      </c>
      <c r="H369" s="11">
        <v>0</v>
      </c>
      <c r="I369" s="11">
        <v>2984.77009</v>
      </c>
      <c r="J369" s="11">
        <v>2314.2399999999998</v>
      </c>
      <c r="K369" s="12">
        <f t="shared" si="83"/>
        <v>77.534950103979355</v>
      </c>
    </row>
    <row r="370" spans="1:11" ht="31.5" x14ac:dyDescent="0.25">
      <c r="A370" s="8" t="s">
        <v>18</v>
      </c>
      <c r="B370" s="9" t="s">
        <v>163</v>
      </c>
      <c r="C370" s="9" t="s">
        <v>100</v>
      </c>
      <c r="D370" s="9" t="s">
        <v>195</v>
      </c>
      <c r="E370" s="9" t="s">
        <v>19</v>
      </c>
      <c r="F370" s="11">
        <v>2984.77009</v>
      </c>
      <c r="G370" s="11">
        <f t="shared" si="84"/>
        <v>0</v>
      </c>
      <c r="H370" s="11">
        <v>0</v>
      </c>
      <c r="I370" s="11">
        <v>2984.77009</v>
      </c>
      <c r="J370" s="11">
        <v>2314.2399999999998</v>
      </c>
      <c r="K370" s="12">
        <f t="shared" ref="K370:K371" si="85">J370/I370*100</f>
        <v>77.534950103979355</v>
      </c>
    </row>
    <row r="371" spans="1:11" ht="47.25" x14ac:dyDescent="0.25">
      <c r="A371" s="8" t="s">
        <v>20</v>
      </c>
      <c r="B371" s="9" t="s">
        <v>163</v>
      </c>
      <c r="C371" s="9" t="s">
        <v>100</v>
      </c>
      <c r="D371" s="9" t="s">
        <v>195</v>
      </c>
      <c r="E371" s="9" t="s">
        <v>21</v>
      </c>
      <c r="F371" s="11">
        <v>2984.77009</v>
      </c>
      <c r="G371" s="11">
        <f t="shared" si="84"/>
        <v>0</v>
      </c>
      <c r="H371" s="11">
        <v>0</v>
      </c>
      <c r="I371" s="11">
        <v>2984.77009</v>
      </c>
      <c r="J371" s="11">
        <v>2314.2399999999998</v>
      </c>
      <c r="K371" s="12">
        <f t="shared" si="85"/>
        <v>77.534950103979355</v>
      </c>
    </row>
    <row r="372" spans="1:11" ht="78.75" x14ac:dyDescent="0.25">
      <c r="A372" s="17" t="s">
        <v>391</v>
      </c>
      <c r="B372" s="17" t="s">
        <v>163</v>
      </c>
      <c r="C372" s="17" t="s">
        <v>100</v>
      </c>
      <c r="D372" s="17" t="s">
        <v>389</v>
      </c>
      <c r="E372" s="17"/>
      <c r="F372" s="18">
        <v>75380</v>
      </c>
      <c r="G372" s="11">
        <f t="shared" si="84"/>
        <v>0</v>
      </c>
      <c r="H372" s="11">
        <v>0</v>
      </c>
      <c r="I372" s="11">
        <v>75380</v>
      </c>
      <c r="J372" s="11">
        <v>75365.3</v>
      </c>
      <c r="K372" s="12">
        <f>I372/F372*100</f>
        <v>100</v>
      </c>
    </row>
    <row r="373" spans="1:11" ht="15.75" x14ac:dyDescent="0.25">
      <c r="A373" s="17" t="s">
        <v>193</v>
      </c>
      <c r="B373" s="17" t="s">
        <v>163</v>
      </c>
      <c r="C373" s="17" t="s">
        <v>100</v>
      </c>
      <c r="D373" s="17" t="s">
        <v>390</v>
      </c>
      <c r="E373" s="17"/>
      <c r="F373" s="18">
        <v>75380</v>
      </c>
      <c r="G373" s="11">
        <f t="shared" ref="G373:G375" si="86">I373-F373</f>
        <v>0</v>
      </c>
      <c r="H373" s="11">
        <v>0</v>
      </c>
      <c r="I373" s="11">
        <v>75380</v>
      </c>
      <c r="J373" s="11">
        <v>75365.3</v>
      </c>
      <c r="K373" s="12">
        <f>I373/F373*100</f>
        <v>100</v>
      </c>
    </row>
    <row r="374" spans="1:11" ht="31.5" x14ac:dyDescent="0.25">
      <c r="A374" s="17" t="s">
        <v>144</v>
      </c>
      <c r="B374" s="17" t="s">
        <v>163</v>
      </c>
      <c r="C374" s="17" t="s">
        <v>100</v>
      </c>
      <c r="D374" s="17" t="s">
        <v>390</v>
      </c>
      <c r="E374" s="17" t="s">
        <v>145</v>
      </c>
      <c r="F374" s="18">
        <v>75380</v>
      </c>
      <c r="G374" s="11">
        <f t="shared" si="86"/>
        <v>0</v>
      </c>
      <c r="H374" s="11">
        <v>0</v>
      </c>
      <c r="I374" s="11">
        <v>75380</v>
      </c>
      <c r="J374" s="11">
        <v>75365.3</v>
      </c>
      <c r="K374" s="12">
        <f>I374/F374*100</f>
        <v>100</v>
      </c>
    </row>
    <row r="375" spans="1:11" ht="15.75" x14ac:dyDescent="0.25">
      <c r="A375" s="17" t="s">
        <v>146</v>
      </c>
      <c r="B375" s="17" t="s">
        <v>163</v>
      </c>
      <c r="C375" s="17" t="s">
        <v>100</v>
      </c>
      <c r="D375" s="17" t="s">
        <v>390</v>
      </c>
      <c r="E375" s="17" t="s">
        <v>147</v>
      </c>
      <c r="F375" s="18">
        <v>75380</v>
      </c>
      <c r="G375" s="11">
        <f t="shared" si="86"/>
        <v>0</v>
      </c>
      <c r="H375" s="11">
        <v>0</v>
      </c>
      <c r="I375" s="11">
        <v>75380</v>
      </c>
      <c r="J375" s="11">
        <v>75365.3</v>
      </c>
      <c r="K375" s="12">
        <f>I375/F375*100</f>
        <v>100</v>
      </c>
    </row>
    <row r="376" spans="1:11" ht="31.5" x14ac:dyDescent="0.25">
      <c r="A376" s="19" t="s">
        <v>91</v>
      </c>
      <c r="B376" s="20" t="s">
        <v>163</v>
      </c>
      <c r="C376" s="20" t="s">
        <v>100</v>
      </c>
      <c r="D376" s="20" t="s">
        <v>92</v>
      </c>
      <c r="E376" s="20" t="s">
        <v>0</v>
      </c>
      <c r="F376" s="15">
        <v>12660.15252</v>
      </c>
      <c r="G376" s="15">
        <f>G377</f>
        <v>0</v>
      </c>
      <c r="H376" s="15">
        <v>0</v>
      </c>
      <c r="I376" s="15">
        <v>12660.15252</v>
      </c>
      <c r="J376" s="15">
        <v>12281.195970000001</v>
      </c>
      <c r="K376" s="21">
        <f t="shared" si="83"/>
        <v>97.006698383756913</v>
      </c>
    </row>
    <row r="377" spans="1:11" ht="31.5" x14ac:dyDescent="0.25">
      <c r="A377" s="8" t="s">
        <v>93</v>
      </c>
      <c r="B377" s="9" t="s">
        <v>163</v>
      </c>
      <c r="C377" s="9" t="s">
        <v>100</v>
      </c>
      <c r="D377" s="9" t="s">
        <v>94</v>
      </c>
      <c r="E377" s="9" t="s">
        <v>0</v>
      </c>
      <c r="F377" s="11">
        <v>12660.15252</v>
      </c>
      <c r="G377" s="11">
        <f>G378+G381+G384+G387</f>
        <v>0</v>
      </c>
      <c r="H377" s="11">
        <v>0</v>
      </c>
      <c r="I377" s="15">
        <v>12660.15252</v>
      </c>
      <c r="J377" s="15">
        <v>12281.195970000001</v>
      </c>
      <c r="K377" s="12">
        <f t="shared" si="83"/>
        <v>97.006698383756913</v>
      </c>
    </row>
    <row r="378" spans="1:11" ht="15.75" x14ac:dyDescent="0.25">
      <c r="A378" s="8" t="s">
        <v>24</v>
      </c>
      <c r="B378" s="9" t="s">
        <v>163</v>
      </c>
      <c r="C378" s="9" t="s">
        <v>100</v>
      </c>
      <c r="D378" s="16" t="s">
        <v>392</v>
      </c>
      <c r="E378" s="9" t="s">
        <v>0</v>
      </c>
      <c r="F378" s="11">
        <v>605.69299999999998</v>
      </c>
      <c r="G378" s="11">
        <f t="shared" si="84"/>
        <v>0</v>
      </c>
      <c r="H378" s="11">
        <v>0</v>
      </c>
      <c r="I378" s="11">
        <v>605.69299999999998</v>
      </c>
      <c r="J378" s="11">
        <v>446.28397999999999</v>
      </c>
      <c r="K378" s="12">
        <f t="shared" si="83"/>
        <v>73.681548243086851</v>
      </c>
    </row>
    <row r="379" spans="1:11" ht="31.5" x14ac:dyDescent="0.25">
      <c r="A379" s="8" t="s">
        <v>18</v>
      </c>
      <c r="B379" s="9" t="s">
        <v>163</v>
      </c>
      <c r="C379" s="9" t="s">
        <v>100</v>
      </c>
      <c r="D379" s="16" t="s">
        <v>392</v>
      </c>
      <c r="E379" s="9" t="s">
        <v>19</v>
      </c>
      <c r="F379" s="11">
        <v>605.69299999999998</v>
      </c>
      <c r="G379" s="11">
        <f t="shared" si="84"/>
        <v>0</v>
      </c>
      <c r="H379" s="11">
        <v>0</v>
      </c>
      <c r="I379" s="11">
        <v>605.69299999999998</v>
      </c>
      <c r="J379" s="11">
        <v>446.28397999999999</v>
      </c>
      <c r="K379" s="12">
        <f t="shared" si="83"/>
        <v>73.681548243086851</v>
      </c>
    </row>
    <row r="380" spans="1:11" ht="47.25" x14ac:dyDescent="0.25">
      <c r="A380" s="8" t="s">
        <v>20</v>
      </c>
      <c r="B380" s="9" t="s">
        <v>163</v>
      </c>
      <c r="C380" s="9" t="s">
        <v>100</v>
      </c>
      <c r="D380" s="16" t="s">
        <v>392</v>
      </c>
      <c r="E380" s="9" t="s">
        <v>21</v>
      </c>
      <c r="F380" s="11">
        <v>605.69299999999998</v>
      </c>
      <c r="G380" s="11">
        <f t="shared" si="84"/>
        <v>0</v>
      </c>
      <c r="H380" s="11">
        <v>0</v>
      </c>
      <c r="I380" s="11">
        <v>605.69299999999998</v>
      </c>
      <c r="J380" s="11">
        <v>446.28397999999999</v>
      </c>
      <c r="K380" s="12">
        <f t="shared" si="83"/>
        <v>73.681548243086851</v>
      </c>
    </row>
    <row r="381" spans="1:11" ht="15.75" x14ac:dyDescent="0.25">
      <c r="A381" s="8" t="s">
        <v>16</v>
      </c>
      <c r="B381" s="9" t="s">
        <v>163</v>
      </c>
      <c r="C381" s="9" t="s">
        <v>100</v>
      </c>
      <c r="D381" s="16" t="s">
        <v>95</v>
      </c>
      <c r="E381" s="9" t="s">
        <v>0</v>
      </c>
      <c r="F381" s="11">
        <v>1940.10619</v>
      </c>
      <c r="G381" s="11">
        <f t="shared" si="84"/>
        <v>1234.5388200000002</v>
      </c>
      <c r="H381" s="11">
        <v>0</v>
      </c>
      <c r="I381" s="11">
        <v>3174.6450100000002</v>
      </c>
      <c r="J381" s="11">
        <v>3141.1536000000001</v>
      </c>
      <c r="K381" s="12">
        <f t="shared" si="83"/>
        <v>98.945034487493771</v>
      </c>
    </row>
    <row r="382" spans="1:11" ht="31.5" x14ac:dyDescent="0.25">
      <c r="A382" s="8" t="s">
        <v>18</v>
      </c>
      <c r="B382" s="9" t="s">
        <v>163</v>
      </c>
      <c r="C382" s="9" t="s">
        <v>100</v>
      </c>
      <c r="D382" s="16" t="s">
        <v>95</v>
      </c>
      <c r="E382" s="9" t="s">
        <v>19</v>
      </c>
      <c r="F382" s="11">
        <v>1940.10619</v>
      </c>
      <c r="G382" s="11">
        <f t="shared" si="84"/>
        <v>1234.5388200000002</v>
      </c>
      <c r="H382" s="11">
        <v>0</v>
      </c>
      <c r="I382" s="11">
        <v>3174.6450100000002</v>
      </c>
      <c r="J382" s="11">
        <v>3141.1536000000001</v>
      </c>
      <c r="K382" s="12">
        <f t="shared" si="83"/>
        <v>98.945034487493771</v>
      </c>
    </row>
    <row r="383" spans="1:11" ht="47.25" x14ac:dyDescent="0.25">
      <c r="A383" s="8" t="s">
        <v>20</v>
      </c>
      <c r="B383" s="9" t="s">
        <v>163</v>
      </c>
      <c r="C383" s="9" t="s">
        <v>100</v>
      </c>
      <c r="D383" s="16" t="s">
        <v>95</v>
      </c>
      <c r="E383" s="9" t="s">
        <v>21</v>
      </c>
      <c r="F383" s="11">
        <v>1940.10619</v>
      </c>
      <c r="G383" s="11">
        <f t="shared" si="84"/>
        <v>1234.5388200000002</v>
      </c>
      <c r="H383" s="11">
        <v>0</v>
      </c>
      <c r="I383" s="11">
        <v>3174.6450100000002</v>
      </c>
      <c r="J383" s="11">
        <v>3141.1536000000001</v>
      </c>
      <c r="K383" s="12">
        <f t="shared" si="83"/>
        <v>98.945034487493771</v>
      </c>
    </row>
    <row r="384" spans="1:11" ht="15.75" x14ac:dyDescent="0.25">
      <c r="A384" s="17" t="s">
        <v>83</v>
      </c>
      <c r="B384" s="17" t="s">
        <v>163</v>
      </c>
      <c r="C384" s="17" t="s">
        <v>100</v>
      </c>
      <c r="D384" s="17" t="s">
        <v>393</v>
      </c>
      <c r="E384" s="17"/>
      <c r="F384" s="18">
        <v>8016.4063100000003</v>
      </c>
      <c r="G384" s="11">
        <f t="shared" si="84"/>
        <v>-699.54157000000032</v>
      </c>
      <c r="H384" s="11">
        <v>0</v>
      </c>
      <c r="I384" s="11">
        <v>7316.86474</v>
      </c>
      <c r="J384" s="11">
        <v>7297.8484600000002</v>
      </c>
      <c r="K384" s="12">
        <f t="shared" si="83"/>
        <v>99.740103436707784</v>
      </c>
    </row>
    <row r="385" spans="1:12" ht="31.5" x14ac:dyDescent="0.25">
      <c r="A385" s="17" t="s">
        <v>18</v>
      </c>
      <c r="B385" s="17" t="s">
        <v>163</v>
      </c>
      <c r="C385" s="17" t="s">
        <v>100</v>
      </c>
      <c r="D385" s="17" t="s">
        <v>393</v>
      </c>
      <c r="E385" s="17" t="s">
        <v>19</v>
      </c>
      <c r="F385" s="18">
        <v>8016.4063100000003</v>
      </c>
      <c r="G385" s="11">
        <f t="shared" ref="G385:G386" si="87">I385-F385</f>
        <v>-699.54157000000032</v>
      </c>
      <c r="H385" s="11">
        <v>0</v>
      </c>
      <c r="I385" s="11">
        <v>7316.86474</v>
      </c>
      <c r="J385" s="11">
        <v>7297.8484600000002</v>
      </c>
      <c r="K385" s="12">
        <f t="shared" si="83"/>
        <v>99.740103436707784</v>
      </c>
    </row>
    <row r="386" spans="1:12" ht="47.25" x14ac:dyDescent="0.25">
      <c r="A386" s="17" t="s">
        <v>20</v>
      </c>
      <c r="B386" s="17" t="s">
        <v>163</v>
      </c>
      <c r="C386" s="17" t="s">
        <v>100</v>
      </c>
      <c r="D386" s="17" t="s">
        <v>393</v>
      </c>
      <c r="E386" s="17" t="s">
        <v>21</v>
      </c>
      <c r="F386" s="18">
        <v>8016.4063100000003</v>
      </c>
      <c r="G386" s="11">
        <f t="shared" si="87"/>
        <v>-699.54157000000032</v>
      </c>
      <c r="H386" s="11">
        <v>0</v>
      </c>
      <c r="I386" s="11">
        <v>7316.86474</v>
      </c>
      <c r="J386" s="11">
        <v>7297.8484600000002</v>
      </c>
      <c r="K386" s="12">
        <f t="shared" si="83"/>
        <v>99.740103436707784</v>
      </c>
    </row>
    <row r="387" spans="1:12" ht="15.75" x14ac:dyDescent="0.25">
      <c r="A387" s="8" t="s">
        <v>24</v>
      </c>
      <c r="B387" s="9" t="s">
        <v>163</v>
      </c>
      <c r="C387" s="9" t="s">
        <v>100</v>
      </c>
      <c r="D387" s="9" t="s">
        <v>96</v>
      </c>
      <c r="E387" s="9" t="s">
        <v>0</v>
      </c>
      <c r="F387" s="11">
        <v>2097.9470200000001</v>
      </c>
      <c r="G387" s="11">
        <f t="shared" si="84"/>
        <v>-534.99725000000012</v>
      </c>
      <c r="H387" s="11">
        <v>0</v>
      </c>
      <c r="I387" s="11">
        <v>1562.9497699999999</v>
      </c>
      <c r="J387" s="11">
        <v>1395.90993</v>
      </c>
      <c r="K387" s="12">
        <f t="shared" si="83"/>
        <v>89.312526659126107</v>
      </c>
    </row>
    <row r="388" spans="1:12" ht="31.5" x14ac:dyDescent="0.25">
      <c r="A388" s="8" t="s">
        <v>18</v>
      </c>
      <c r="B388" s="9" t="s">
        <v>163</v>
      </c>
      <c r="C388" s="9" t="s">
        <v>100</v>
      </c>
      <c r="D388" s="9" t="s">
        <v>96</v>
      </c>
      <c r="E388" s="9" t="s">
        <v>19</v>
      </c>
      <c r="F388" s="11">
        <v>2097.9470200000001</v>
      </c>
      <c r="G388" s="11">
        <f t="shared" si="84"/>
        <v>-534.99725000000012</v>
      </c>
      <c r="H388" s="11">
        <v>0</v>
      </c>
      <c r="I388" s="11">
        <v>1562.9497699999999</v>
      </c>
      <c r="J388" s="11">
        <v>1395.90993</v>
      </c>
      <c r="K388" s="12">
        <f t="shared" si="83"/>
        <v>89.312526659126107</v>
      </c>
    </row>
    <row r="389" spans="1:12" ht="47.25" x14ac:dyDescent="0.25">
      <c r="A389" s="8" t="s">
        <v>20</v>
      </c>
      <c r="B389" s="9" t="s">
        <v>163</v>
      </c>
      <c r="C389" s="9" t="s">
        <v>100</v>
      </c>
      <c r="D389" s="9" t="s">
        <v>96</v>
      </c>
      <c r="E389" s="9" t="s">
        <v>21</v>
      </c>
      <c r="F389" s="11">
        <v>2097.9470200000001</v>
      </c>
      <c r="G389" s="11">
        <f t="shared" si="84"/>
        <v>-534.99725000000012</v>
      </c>
      <c r="H389" s="11">
        <v>0</v>
      </c>
      <c r="I389" s="11">
        <v>1562.9497699999999</v>
      </c>
      <c r="J389" s="11">
        <v>1395.90993</v>
      </c>
      <c r="K389" s="12">
        <f t="shared" si="83"/>
        <v>89.312526659126107</v>
      </c>
    </row>
    <row r="390" spans="1:12" ht="15.75" x14ac:dyDescent="0.25">
      <c r="A390" s="8" t="s">
        <v>312</v>
      </c>
      <c r="B390" s="9" t="s">
        <v>163</v>
      </c>
      <c r="C390" s="9" t="s">
        <v>100</v>
      </c>
      <c r="D390" s="9" t="s">
        <v>97</v>
      </c>
      <c r="E390" s="9" t="s">
        <v>0</v>
      </c>
      <c r="F390" s="11">
        <v>1.9139999999999999</v>
      </c>
      <c r="G390" s="11">
        <f t="shared" si="84"/>
        <v>0</v>
      </c>
      <c r="H390" s="11">
        <v>0</v>
      </c>
      <c r="I390" s="11">
        <v>1.9139999999999999</v>
      </c>
      <c r="J390" s="11">
        <v>1.9139999999999999</v>
      </c>
      <c r="K390" s="12">
        <f t="shared" si="83"/>
        <v>100</v>
      </c>
    </row>
    <row r="391" spans="1:12" ht="15.75" x14ac:dyDescent="0.25">
      <c r="A391" s="8" t="s">
        <v>24</v>
      </c>
      <c r="B391" s="9" t="s">
        <v>163</v>
      </c>
      <c r="C391" s="9" t="s">
        <v>100</v>
      </c>
      <c r="D391" s="9" t="s">
        <v>98</v>
      </c>
      <c r="E391" s="9" t="s">
        <v>0</v>
      </c>
      <c r="F391" s="11">
        <v>1.9139999999999999</v>
      </c>
      <c r="G391" s="11">
        <f t="shared" si="84"/>
        <v>0</v>
      </c>
      <c r="H391" s="11">
        <v>0</v>
      </c>
      <c r="I391" s="11">
        <v>1.9139999999999999</v>
      </c>
      <c r="J391" s="11">
        <v>1.9139999999999999</v>
      </c>
      <c r="K391" s="12">
        <f t="shared" si="83"/>
        <v>100</v>
      </c>
    </row>
    <row r="392" spans="1:12" ht="31.5" x14ac:dyDescent="0.25">
      <c r="A392" s="8" t="s">
        <v>18</v>
      </c>
      <c r="B392" s="9" t="s">
        <v>163</v>
      </c>
      <c r="C392" s="9" t="s">
        <v>100</v>
      </c>
      <c r="D392" s="9" t="s">
        <v>98</v>
      </c>
      <c r="E392" s="9" t="s">
        <v>19</v>
      </c>
      <c r="F392" s="11">
        <v>1.9139999999999999</v>
      </c>
      <c r="G392" s="11">
        <f t="shared" si="84"/>
        <v>0</v>
      </c>
      <c r="H392" s="11">
        <v>0</v>
      </c>
      <c r="I392" s="11">
        <v>1.9139999999999999</v>
      </c>
      <c r="J392" s="11">
        <v>1.9139999999999999</v>
      </c>
      <c r="K392" s="12">
        <f t="shared" si="83"/>
        <v>100</v>
      </c>
      <c r="L392" s="7"/>
    </row>
    <row r="393" spans="1:12" ht="47.25" x14ac:dyDescent="0.25">
      <c r="A393" s="8" t="s">
        <v>20</v>
      </c>
      <c r="B393" s="9" t="s">
        <v>163</v>
      </c>
      <c r="C393" s="9" t="s">
        <v>100</v>
      </c>
      <c r="D393" s="9" t="s">
        <v>98</v>
      </c>
      <c r="E393" s="9" t="s">
        <v>21</v>
      </c>
      <c r="F393" s="11">
        <v>1.9139999999999999</v>
      </c>
      <c r="G393" s="11">
        <f t="shared" si="84"/>
        <v>0</v>
      </c>
      <c r="H393" s="11">
        <v>0</v>
      </c>
      <c r="I393" s="11">
        <v>1.9139999999999999</v>
      </c>
      <c r="J393" s="11">
        <v>1.9139999999999999</v>
      </c>
      <c r="K393" s="12">
        <f t="shared" si="83"/>
        <v>100</v>
      </c>
      <c r="L393" s="7"/>
    </row>
    <row r="394" spans="1:12" ht="15.75" x14ac:dyDescent="0.25">
      <c r="A394" s="8" t="s">
        <v>196</v>
      </c>
      <c r="B394" s="9" t="s">
        <v>163</v>
      </c>
      <c r="C394" s="9" t="s">
        <v>102</v>
      </c>
      <c r="D394" s="9" t="s">
        <v>0</v>
      </c>
      <c r="E394" s="9" t="s">
        <v>0</v>
      </c>
      <c r="F394" s="11">
        <v>262315.54178000003</v>
      </c>
      <c r="G394" s="11">
        <f>G395+G403+G411+G452</f>
        <v>-2285.4070900000092</v>
      </c>
      <c r="H394" s="11">
        <f>H461+H496</f>
        <v>-546.5800000000005</v>
      </c>
      <c r="I394" s="11">
        <v>259483.55468999999</v>
      </c>
      <c r="J394" s="11">
        <v>214867.76756000001</v>
      </c>
      <c r="K394" s="12">
        <f t="shared" si="83"/>
        <v>82.805928806046452</v>
      </c>
      <c r="L394" s="7"/>
    </row>
    <row r="395" spans="1:12" ht="63" x14ac:dyDescent="0.25">
      <c r="A395" s="8" t="s">
        <v>10</v>
      </c>
      <c r="B395" s="9" t="s">
        <v>163</v>
      </c>
      <c r="C395" s="9" t="s">
        <v>102</v>
      </c>
      <c r="D395" s="9" t="s">
        <v>11</v>
      </c>
      <c r="E395" s="9" t="s">
        <v>0</v>
      </c>
      <c r="F395" s="11">
        <v>0.44800000000000001</v>
      </c>
      <c r="G395" s="11">
        <f t="shared" ref="G395:G400" si="88">I395-F395</f>
        <v>22.322990000000001</v>
      </c>
      <c r="H395" s="11">
        <v>0</v>
      </c>
      <c r="I395" s="11">
        <v>22.770990000000001</v>
      </c>
      <c r="J395" s="11">
        <v>12.198</v>
      </c>
      <c r="K395" s="12">
        <f t="shared" si="83"/>
        <v>53.568158433164307</v>
      </c>
      <c r="L395" s="7"/>
    </row>
    <row r="396" spans="1:12" ht="47.25" x14ac:dyDescent="0.25">
      <c r="A396" s="8" t="s">
        <v>12</v>
      </c>
      <c r="B396" s="9" t="s">
        <v>163</v>
      </c>
      <c r="C396" s="9" t="s">
        <v>102</v>
      </c>
      <c r="D396" s="9" t="s">
        <v>13</v>
      </c>
      <c r="E396" s="9" t="s">
        <v>0</v>
      </c>
      <c r="F396" s="11">
        <v>0.44800000000000001</v>
      </c>
      <c r="G396" s="11">
        <f t="shared" si="88"/>
        <v>22.322990000000001</v>
      </c>
      <c r="H396" s="11">
        <v>0</v>
      </c>
      <c r="I396" s="11">
        <v>22.770990000000001</v>
      </c>
      <c r="J396" s="11">
        <v>12.198</v>
      </c>
      <c r="K396" s="12">
        <f t="shared" ref="K396:K397" si="89">J396/I396*100</f>
        <v>53.568158433164307</v>
      </c>
      <c r="L396" s="7"/>
    </row>
    <row r="397" spans="1:12" ht="31.5" x14ac:dyDescent="0.25">
      <c r="A397" s="8" t="s">
        <v>14</v>
      </c>
      <c r="B397" s="9" t="s">
        <v>163</v>
      </c>
      <c r="C397" s="9" t="s">
        <v>102</v>
      </c>
      <c r="D397" s="9" t="s">
        <v>15</v>
      </c>
      <c r="E397" s="9" t="s">
        <v>0</v>
      </c>
      <c r="F397" s="11">
        <v>0.44800000000000001</v>
      </c>
      <c r="G397" s="11">
        <f t="shared" si="88"/>
        <v>22.322990000000001</v>
      </c>
      <c r="H397" s="11">
        <v>0</v>
      </c>
      <c r="I397" s="11">
        <v>22.770990000000001</v>
      </c>
      <c r="J397" s="11">
        <v>12.198</v>
      </c>
      <c r="K397" s="12">
        <f t="shared" si="89"/>
        <v>53.568158433164307</v>
      </c>
    </row>
    <row r="398" spans="1:12" ht="15.75" x14ac:dyDescent="0.25">
      <c r="A398" s="8" t="s">
        <v>24</v>
      </c>
      <c r="B398" s="9" t="s">
        <v>163</v>
      </c>
      <c r="C398" s="9" t="s">
        <v>102</v>
      </c>
      <c r="D398" s="9" t="s">
        <v>62</v>
      </c>
      <c r="E398" s="9" t="s">
        <v>0</v>
      </c>
      <c r="F398" s="11">
        <v>0.44800000000000001</v>
      </c>
      <c r="G398" s="11">
        <f t="shared" si="88"/>
        <v>22.322990000000001</v>
      </c>
      <c r="H398" s="11">
        <v>0</v>
      </c>
      <c r="I398" s="11">
        <v>22.770990000000001</v>
      </c>
      <c r="J398" s="11">
        <v>12.198</v>
      </c>
      <c r="K398" s="12">
        <f t="shared" si="83"/>
        <v>53.568158433164307</v>
      </c>
    </row>
    <row r="399" spans="1:12" ht="31.5" x14ac:dyDescent="0.25">
      <c r="A399" s="8" t="s">
        <v>18</v>
      </c>
      <c r="B399" s="9" t="s">
        <v>163</v>
      </c>
      <c r="C399" s="9" t="s">
        <v>102</v>
      </c>
      <c r="D399" s="9" t="s">
        <v>62</v>
      </c>
      <c r="E399" s="9">
        <v>200</v>
      </c>
      <c r="F399" s="11">
        <v>0</v>
      </c>
      <c r="G399" s="11">
        <f t="shared" si="88"/>
        <v>10.572990000000001</v>
      </c>
      <c r="H399" s="11">
        <v>0</v>
      </c>
      <c r="I399" s="11">
        <v>10.572990000000001</v>
      </c>
      <c r="J399" s="11">
        <v>0</v>
      </c>
      <c r="K399" s="12">
        <f t="shared" si="83"/>
        <v>0</v>
      </c>
    </row>
    <row r="400" spans="1:12" ht="47.25" x14ac:dyDescent="0.25">
      <c r="A400" s="8" t="s">
        <v>20</v>
      </c>
      <c r="B400" s="9" t="s">
        <v>163</v>
      </c>
      <c r="C400" s="9" t="s">
        <v>102</v>
      </c>
      <c r="D400" s="9" t="s">
        <v>62</v>
      </c>
      <c r="E400" s="9">
        <v>240</v>
      </c>
      <c r="F400" s="11">
        <v>0</v>
      </c>
      <c r="G400" s="11">
        <f t="shared" si="88"/>
        <v>10.572990000000001</v>
      </c>
      <c r="H400" s="11">
        <v>0</v>
      </c>
      <c r="I400" s="11">
        <v>10.572990000000001</v>
      </c>
      <c r="J400" s="11">
        <v>0</v>
      </c>
      <c r="K400" s="12">
        <f t="shared" ref="K400" si="90">J400/I400*100</f>
        <v>0</v>
      </c>
    </row>
    <row r="401" spans="1:11" ht="15.75" x14ac:dyDescent="0.25">
      <c r="A401" s="8" t="s">
        <v>30</v>
      </c>
      <c r="B401" s="9" t="s">
        <v>163</v>
      </c>
      <c r="C401" s="9" t="s">
        <v>102</v>
      </c>
      <c r="D401" s="9" t="s">
        <v>62</v>
      </c>
      <c r="E401" s="9" t="s">
        <v>31</v>
      </c>
      <c r="F401" s="11">
        <v>0.44800000000000001</v>
      </c>
      <c r="G401" s="11">
        <f>G402</f>
        <v>11.75</v>
      </c>
      <c r="H401" s="11">
        <v>0</v>
      </c>
      <c r="I401" s="11">
        <v>12.198</v>
      </c>
      <c r="J401" s="11">
        <v>12.198</v>
      </c>
      <c r="K401" s="12">
        <f t="shared" si="83"/>
        <v>100</v>
      </c>
    </row>
    <row r="402" spans="1:11" ht="15.75" x14ac:dyDescent="0.25">
      <c r="A402" s="8" t="s">
        <v>34</v>
      </c>
      <c r="B402" s="9" t="s">
        <v>163</v>
      </c>
      <c r="C402" s="9" t="s">
        <v>102</v>
      </c>
      <c r="D402" s="9" t="s">
        <v>62</v>
      </c>
      <c r="E402" s="9" t="s">
        <v>35</v>
      </c>
      <c r="F402" s="11">
        <v>0.44800000000000001</v>
      </c>
      <c r="G402" s="11">
        <f t="shared" si="84"/>
        <v>11.75</v>
      </c>
      <c r="H402" s="11">
        <v>0</v>
      </c>
      <c r="I402" s="11">
        <v>12.198</v>
      </c>
      <c r="J402" s="11">
        <v>12.198</v>
      </c>
      <c r="K402" s="12">
        <f t="shared" si="83"/>
        <v>100</v>
      </c>
    </row>
    <row r="403" spans="1:11" ht="78.75" x14ac:dyDescent="0.25">
      <c r="A403" s="17" t="s">
        <v>73</v>
      </c>
      <c r="B403" s="17" t="s">
        <v>163</v>
      </c>
      <c r="C403" s="17" t="s">
        <v>102</v>
      </c>
      <c r="D403" s="17" t="s">
        <v>394</v>
      </c>
      <c r="E403" s="17"/>
      <c r="F403" s="18">
        <v>196.03236000000001</v>
      </c>
      <c r="G403" s="11">
        <f t="shared" si="84"/>
        <v>0</v>
      </c>
      <c r="H403" s="11">
        <v>0</v>
      </c>
      <c r="I403" s="11">
        <v>196.03236000000001</v>
      </c>
      <c r="J403" s="11">
        <v>196.03236000000001</v>
      </c>
      <c r="K403" s="12">
        <f t="shared" si="83"/>
        <v>100</v>
      </c>
    </row>
    <row r="404" spans="1:11" ht="31.5" x14ac:dyDescent="0.25">
      <c r="A404" s="17" t="s">
        <v>248</v>
      </c>
      <c r="B404" s="17" t="s">
        <v>163</v>
      </c>
      <c r="C404" s="17" t="s">
        <v>102</v>
      </c>
      <c r="D404" s="17" t="s">
        <v>395</v>
      </c>
      <c r="E404" s="17"/>
      <c r="F404" s="18">
        <v>196.03236000000001</v>
      </c>
      <c r="G404" s="11">
        <f t="shared" ref="G404:G407" si="91">I404-F404</f>
        <v>0</v>
      </c>
      <c r="H404" s="11">
        <v>0</v>
      </c>
      <c r="I404" s="11">
        <v>196.03236000000001</v>
      </c>
      <c r="J404" s="11">
        <v>196.03236000000001</v>
      </c>
      <c r="K404" s="12">
        <f t="shared" ref="K404:K407" si="92">J404/I404*100</f>
        <v>100</v>
      </c>
    </row>
    <row r="405" spans="1:11" ht="94.5" x14ac:dyDescent="0.25">
      <c r="A405" s="17" t="s">
        <v>249</v>
      </c>
      <c r="B405" s="17" t="s">
        <v>163</v>
      </c>
      <c r="C405" s="17" t="s">
        <v>102</v>
      </c>
      <c r="D405" s="17" t="s">
        <v>396</v>
      </c>
      <c r="E405" s="17"/>
      <c r="F405" s="18">
        <v>196.03236000000001</v>
      </c>
      <c r="G405" s="11">
        <f t="shared" si="91"/>
        <v>0</v>
      </c>
      <c r="H405" s="11">
        <v>0</v>
      </c>
      <c r="I405" s="11">
        <v>196.03236000000001</v>
      </c>
      <c r="J405" s="11">
        <v>196.03236000000001</v>
      </c>
      <c r="K405" s="12">
        <f t="shared" si="92"/>
        <v>100</v>
      </c>
    </row>
    <row r="406" spans="1:11" ht="15.75" x14ac:dyDescent="0.25">
      <c r="A406" s="17" t="s">
        <v>24</v>
      </c>
      <c r="B406" s="17" t="s">
        <v>163</v>
      </c>
      <c r="C406" s="17" t="s">
        <v>102</v>
      </c>
      <c r="D406" s="17" t="s">
        <v>397</v>
      </c>
      <c r="E406" s="17"/>
      <c r="F406" s="18">
        <v>196.03236000000001</v>
      </c>
      <c r="G406" s="11">
        <f t="shared" si="91"/>
        <v>0</v>
      </c>
      <c r="H406" s="11">
        <v>0</v>
      </c>
      <c r="I406" s="11">
        <v>196.03236000000001</v>
      </c>
      <c r="J406" s="11">
        <v>196.03236000000001</v>
      </c>
      <c r="K406" s="12">
        <f t="shared" si="92"/>
        <v>100</v>
      </c>
    </row>
    <row r="407" spans="1:11" ht="31.5" x14ac:dyDescent="0.25">
      <c r="A407" s="17" t="s">
        <v>18</v>
      </c>
      <c r="B407" s="17" t="s">
        <v>163</v>
      </c>
      <c r="C407" s="17" t="s">
        <v>102</v>
      </c>
      <c r="D407" s="17" t="s">
        <v>397</v>
      </c>
      <c r="E407" s="17" t="s">
        <v>19</v>
      </c>
      <c r="F407" s="18">
        <v>163.33600000000001</v>
      </c>
      <c r="G407" s="11">
        <f t="shared" si="91"/>
        <v>0</v>
      </c>
      <c r="H407" s="11">
        <v>0</v>
      </c>
      <c r="I407" s="11">
        <v>163.33600000000001</v>
      </c>
      <c r="J407" s="11">
        <v>163.33600000000001</v>
      </c>
      <c r="K407" s="12">
        <f t="shared" si="92"/>
        <v>100</v>
      </c>
    </row>
    <row r="408" spans="1:11" ht="47.25" x14ac:dyDescent="0.25">
      <c r="A408" s="17" t="s">
        <v>20</v>
      </c>
      <c r="B408" s="17" t="s">
        <v>163</v>
      </c>
      <c r="C408" s="17" t="s">
        <v>102</v>
      </c>
      <c r="D408" s="17" t="s">
        <v>397</v>
      </c>
      <c r="E408" s="17" t="s">
        <v>21</v>
      </c>
      <c r="F408" s="18">
        <v>163.33600000000001</v>
      </c>
      <c r="G408" s="11">
        <f t="shared" ref="G408:G409" si="93">I408-F408</f>
        <v>0</v>
      </c>
      <c r="H408" s="11">
        <v>0</v>
      </c>
      <c r="I408" s="11">
        <v>163.33600000000001</v>
      </c>
      <c r="J408" s="11">
        <v>163.33600000000001</v>
      </c>
      <c r="K408" s="12">
        <f t="shared" ref="K408:K409" si="94">J408/I408*100</f>
        <v>100</v>
      </c>
    </row>
    <row r="409" spans="1:11" ht="15.75" x14ac:dyDescent="0.25">
      <c r="A409" s="17" t="s">
        <v>30</v>
      </c>
      <c r="B409" s="17" t="s">
        <v>163</v>
      </c>
      <c r="C409" s="17" t="s">
        <v>102</v>
      </c>
      <c r="D409" s="17" t="s">
        <v>397</v>
      </c>
      <c r="E409" s="17" t="s">
        <v>31</v>
      </c>
      <c r="F409" s="18">
        <v>32.696359999999999</v>
      </c>
      <c r="G409" s="11">
        <f t="shared" si="93"/>
        <v>0</v>
      </c>
      <c r="H409" s="11">
        <v>0</v>
      </c>
      <c r="I409" s="11">
        <v>32.696359999999999</v>
      </c>
      <c r="J409" s="11">
        <v>32.696359999999999</v>
      </c>
      <c r="K409" s="12">
        <f t="shared" si="94"/>
        <v>100</v>
      </c>
    </row>
    <row r="410" spans="1:11" ht="15.75" x14ac:dyDescent="0.25">
      <c r="A410" s="17" t="s">
        <v>32</v>
      </c>
      <c r="B410" s="17" t="s">
        <v>163</v>
      </c>
      <c r="C410" s="17" t="s">
        <v>102</v>
      </c>
      <c r="D410" s="17" t="s">
        <v>397</v>
      </c>
      <c r="E410" s="17" t="s">
        <v>33</v>
      </c>
      <c r="F410" s="18">
        <v>32.696359999999999</v>
      </c>
      <c r="G410" s="11">
        <f t="shared" ref="G410" si="95">I410-F410</f>
        <v>0</v>
      </c>
      <c r="H410" s="11">
        <v>0</v>
      </c>
      <c r="I410" s="11">
        <v>32.696359999999999</v>
      </c>
      <c r="J410" s="11">
        <v>32.696359999999999</v>
      </c>
      <c r="K410" s="12">
        <f t="shared" ref="K410" si="96">J410/I410*100</f>
        <v>100</v>
      </c>
    </row>
    <row r="411" spans="1:11" ht="63" x14ac:dyDescent="0.25">
      <c r="A411" s="8" t="s">
        <v>85</v>
      </c>
      <c r="B411" s="9" t="s">
        <v>163</v>
      </c>
      <c r="C411" s="9" t="s">
        <v>102</v>
      </c>
      <c r="D411" s="9" t="s">
        <v>86</v>
      </c>
      <c r="E411" s="9" t="s">
        <v>0</v>
      </c>
      <c r="F411" s="11">
        <v>168719.11637999999</v>
      </c>
      <c r="G411" s="11">
        <f>G412+G423</f>
        <v>-1164.0672600000078</v>
      </c>
      <c r="H411" s="11">
        <v>0</v>
      </c>
      <c r="I411" s="11">
        <f>I412+I423</f>
        <v>167555.04911999998</v>
      </c>
      <c r="J411" s="11">
        <f>J412+J423</f>
        <v>150357.28450000001</v>
      </c>
      <c r="K411" s="12">
        <f t="shared" si="83"/>
        <v>89.736051100624707</v>
      </c>
    </row>
    <row r="412" spans="1:11" ht="31.5" x14ac:dyDescent="0.25">
      <c r="A412" s="17" t="s">
        <v>89</v>
      </c>
      <c r="B412" s="17" t="s">
        <v>163</v>
      </c>
      <c r="C412" s="17" t="s">
        <v>102</v>
      </c>
      <c r="D412" s="17" t="s">
        <v>294</v>
      </c>
      <c r="E412" s="17"/>
      <c r="F412" s="18">
        <v>30777.76669</v>
      </c>
      <c r="G412" s="11">
        <f>G413+G419</f>
        <v>-49.999999999997044</v>
      </c>
      <c r="H412" s="11">
        <v>0</v>
      </c>
      <c r="I412" s="11">
        <v>30727.76669</v>
      </c>
      <c r="J412" s="11">
        <v>29587.0442</v>
      </c>
      <c r="K412" s="12">
        <f t="shared" si="83"/>
        <v>96.28764920826076</v>
      </c>
    </row>
    <row r="413" spans="1:11" ht="63" x14ac:dyDescent="0.25">
      <c r="A413" s="17" t="s">
        <v>90</v>
      </c>
      <c r="B413" s="17" t="s">
        <v>163</v>
      </c>
      <c r="C413" s="17" t="s">
        <v>102</v>
      </c>
      <c r="D413" s="17" t="s">
        <v>295</v>
      </c>
      <c r="E413" s="17"/>
      <c r="F413" s="18">
        <v>30511.238689999998</v>
      </c>
      <c r="G413" s="11">
        <f>G414+G417</f>
        <v>-49.999999999997044</v>
      </c>
      <c r="H413" s="11">
        <v>0</v>
      </c>
      <c r="I413" s="11">
        <v>30461.238689999998</v>
      </c>
      <c r="J413" s="11">
        <v>29520.0442</v>
      </c>
      <c r="K413" s="12">
        <f t="shared" si="83"/>
        <v>96.910189701809529</v>
      </c>
    </row>
    <row r="414" spans="1:11" ht="15.75" x14ac:dyDescent="0.25">
      <c r="A414" s="17" t="s">
        <v>24</v>
      </c>
      <c r="B414" s="17" t="s">
        <v>163</v>
      </c>
      <c r="C414" s="17" t="s">
        <v>102</v>
      </c>
      <c r="D414" s="17" t="s">
        <v>296</v>
      </c>
      <c r="E414" s="17"/>
      <c r="F414" s="18">
        <v>30511.238689999998</v>
      </c>
      <c r="G414" s="11">
        <f t="shared" ref="G414:G419" si="97">I414-F414</f>
        <v>-1040.5466299999971</v>
      </c>
      <c r="H414" s="11">
        <v>0</v>
      </c>
      <c r="I414" s="11">
        <v>29470.692060000001</v>
      </c>
      <c r="J414" s="11">
        <v>28529.49757</v>
      </c>
      <c r="K414" s="12">
        <f t="shared" si="83"/>
        <v>96.806337333090781</v>
      </c>
    </row>
    <row r="415" spans="1:11" ht="31.5" x14ac:dyDescent="0.25">
      <c r="A415" s="17" t="s">
        <v>18</v>
      </c>
      <c r="B415" s="17" t="s">
        <v>163</v>
      </c>
      <c r="C415" s="17" t="s">
        <v>102</v>
      </c>
      <c r="D415" s="17" t="s">
        <v>296</v>
      </c>
      <c r="E415" s="17" t="s">
        <v>19</v>
      </c>
      <c r="F415" s="18">
        <v>30511.238689999998</v>
      </c>
      <c r="G415" s="11">
        <f t="shared" si="97"/>
        <v>-1040.5466299999971</v>
      </c>
      <c r="H415" s="11">
        <v>0</v>
      </c>
      <c r="I415" s="11">
        <v>29470.692060000001</v>
      </c>
      <c r="J415" s="11">
        <v>28529.49757</v>
      </c>
      <c r="K415" s="12">
        <f t="shared" si="83"/>
        <v>96.806337333090781</v>
      </c>
    </row>
    <row r="416" spans="1:11" ht="47.25" x14ac:dyDescent="0.25">
      <c r="A416" s="17" t="s">
        <v>20</v>
      </c>
      <c r="B416" s="17" t="s">
        <v>163</v>
      </c>
      <c r="C416" s="17" t="s">
        <v>102</v>
      </c>
      <c r="D416" s="17" t="s">
        <v>296</v>
      </c>
      <c r="E416" s="17" t="s">
        <v>21</v>
      </c>
      <c r="F416" s="18">
        <v>30511.238689999998</v>
      </c>
      <c r="G416" s="11">
        <f t="shared" si="97"/>
        <v>-1040.5466299999971</v>
      </c>
      <c r="H416" s="11">
        <v>0</v>
      </c>
      <c r="I416" s="11">
        <v>29470.692060000001</v>
      </c>
      <c r="J416" s="11">
        <v>28529.49757</v>
      </c>
      <c r="K416" s="12">
        <f t="shared" ref="K416:K417" si="98">J416/I416*100</f>
        <v>96.806337333090781</v>
      </c>
    </row>
    <row r="417" spans="1:11" ht="15.75" x14ac:dyDescent="0.25">
      <c r="A417" s="8" t="s">
        <v>116</v>
      </c>
      <c r="B417" s="17" t="s">
        <v>163</v>
      </c>
      <c r="C417" s="17" t="s">
        <v>102</v>
      </c>
      <c r="D417" s="17" t="s">
        <v>523</v>
      </c>
      <c r="E417" s="17" t="s">
        <v>19</v>
      </c>
      <c r="F417" s="18">
        <v>0</v>
      </c>
      <c r="G417" s="11">
        <f t="shared" si="97"/>
        <v>990.54663000000005</v>
      </c>
      <c r="H417" s="11">
        <v>0</v>
      </c>
      <c r="I417" s="11">
        <v>990.54663000000005</v>
      </c>
      <c r="J417" s="11">
        <v>990.54663000000005</v>
      </c>
      <c r="K417" s="12">
        <f t="shared" si="98"/>
        <v>100</v>
      </c>
    </row>
    <row r="418" spans="1:11" ht="31.5" x14ac:dyDescent="0.25">
      <c r="A418" s="17" t="s">
        <v>18</v>
      </c>
      <c r="B418" s="17" t="s">
        <v>163</v>
      </c>
      <c r="C418" s="17" t="s">
        <v>102</v>
      </c>
      <c r="D418" s="17" t="s">
        <v>523</v>
      </c>
      <c r="E418" s="17" t="s">
        <v>21</v>
      </c>
      <c r="F418" s="18">
        <v>0</v>
      </c>
      <c r="G418" s="11">
        <f t="shared" si="97"/>
        <v>990.54663000000005</v>
      </c>
      <c r="H418" s="11">
        <v>0</v>
      </c>
      <c r="I418" s="11">
        <v>990.54663000000005</v>
      </c>
      <c r="J418" s="11">
        <v>990.54663000000005</v>
      </c>
      <c r="K418" s="12">
        <f t="shared" ref="K418" si="99">J418/I418*100</f>
        <v>100</v>
      </c>
    </row>
    <row r="419" spans="1:11" ht="47.25" x14ac:dyDescent="0.25">
      <c r="A419" s="17" t="s">
        <v>197</v>
      </c>
      <c r="B419" s="17" t="s">
        <v>163</v>
      </c>
      <c r="C419" s="17" t="s">
        <v>102</v>
      </c>
      <c r="D419" s="17" t="s">
        <v>398</v>
      </c>
      <c r="E419" s="17"/>
      <c r="F419" s="18">
        <v>266.52800000000002</v>
      </c>
      <c r="G419" s="11">
        <f t="shared" si="97"/>
        <v>0</v>
      </c>
      <c r="H419" s="11">
        <v>0</v>
      </c>
      <c r="I419" s="11">
        <v>266.52800000000002</v>
      </c>
      <c r="J419" s="11">
        <v>67</v>
      </c>
      <c r="K419" s="12">
        <f t="shared" si="83"/>
        <v>25.138071797334611</v>
      </c>
    </row>
    <row r="420" spans="1:11" ht="15.75" x14ac:dyDescent="0.25">
      <c r="A420" s="17" t="s">
        <v>24</v>
      </c>
      <c r="B420" s="17" t="s">
        <v>163</v>
      </c>
      <c r="C420" s="17" t="s">
        <v>102</v>
      </c>
      <c r="D420" s="17" t="s">
        <v>399</v>
      </c>
      <c r="E420" s="17"/>
      <c r="F420" s="18">
        <v>266.52800000000002</v>
      </c>
      <c r="G420" s="11">
        <f t="shared" si="84"/>
        <v>0</v>
      </c>
      <c r="H420" s="11">
        <v>0</v>
      </c>
      <c r="I420" s="11">
        <v>266.52800000000002</v>
      </c>
      <c r="J420" s="11">
        <v>67</v>
      </c>
      <c r="K420" s="12">
        <f t="shared" si="83"/>
        <v>25.138071797334611</v>
      </c>
    </row>
    <row r="421" spans="1:11" ht="31.5" x14ac:dyDescent="0.25">
      <c r="A421" s="17" t="s">
        <v>18</v>
      </c>
      <c r="B421" s="17" t="s">
        <v>163</v>
      </c>
      <c r="C421" s="17" t="s">
        <v>102</v>
      </c>
      <c r="D421" s="17" t="s">
        <v>399</v>
      </c>
      <c r="E421" s="17" t="s">
        <v>19</v>
      </c>
      <c r="F421" s="18">
        <v>266.52800000000002</v>
      </c>
      <c r="G421" s="11">
        <f t="shared" si="84"/>
        <v>0</v>
      </c>
      <c r="H421" s="11">
        <v>0</v>
      </c>
      <c r="I421" s="11">
        <v>266.52800000000002</v>
      </c>
      <c r="J421" s="11">
        <v>67</v>
      </c>
      <c r="K421" s="12">
        <f t="shared" si="83"/>
        <v>25.138071797334611</v>
      </c>
    </row>
    <row r="422" spans="1:11" ht="47.25" x14ac:dyDescent="0.25">
      <c r="A422" s="17" t="s">
        <v>20</v>
      </c>
      <c r="B422" s="17" t="s">
        <v>163</v>
      </c>
      <c r="C422" s="17" t="s">
        <v>102</v>
      </c>
      <c r="D422" s="17" t="s">
        <v>399</v>
      </c>
      <c r="E422" s="17" t="s">
        <v>21</v>
      </c>
      <c r="F422" s="18">
        <v>266.52800000000002</v>
      </c>
      <c r="G422" s="11">
        <f t="shared" si="84"/>
        <v>0</v>
      </c>
      <c r="H422" s="11">
        <v>0</v>
      </c>
      <c r="I422" s="11">
        <v>266.52800000000002</v>
      </c>
      <c r="J422" s="11">
        <v>67</v>
      </c>
      <c r="K422" s="12">
        <f t="shared" si="83"/>
        <v>25.138071797334611</v>
      </c>
    </row>
    <row r="423" spans="1:11" ht="31.5" x14ac:dyDescent="0.25">
      <c r="A423" s="17" t="s">
        <v>201</v>
      </c>
      <c r="B423" s="17" t="s">
        <v>163</v>
      </c>
      <c r="C423" s="17" t="s">
        <v>102</v>
      </c>
      <c r="D423" s="17" t="s">
        <v>400</v>
      </c>
      <c r="E423" s="17"/>
      <c r="F423" s="18">
        <v>137941.34969</v>
      </c>
      <c r="G423" s="11">
        <f>I423-F423</f>
        <v>-1114.0672600000107</v>
      </c>
      <c r="H423" s="11">
        <v>0</v>
      </c>
      <c r="I423" s="11">
        <v>136827.28242999999</v>
      </c>
      <c r="J423" s="11">
        <v>120770.2403</v>
      </c>
      <c r="K423" s="12">
        <f t="shared" si="83"/>
        <v>88.264736502228885</v>
      </c>
    </row>
    <row r="424" spans="1:11" ht="31.5" x14ac:dyDescent="0.25">
      <c r="A424" s="17" t="s">
        <v>202</v>
      </c>
      <c r="B424" s="17" t="s">
        <v>163</v>
      </c>
      <c r="C424" s="17" t="s">
        <v>102</v>
      </c>
      <c r="D424" s="17" t="s">
        <v>401</v>
      </c>
      <c r="E424" s="17"/>
      <c r="F424" s="18">
        <v>137941.34969</v>
      </c>
      <c r="G424" s="11">
        <f>G428+G425+G431+G434+G439+G442+G445</f>
        <v>-1114.0672599999962</v>
      </c>
      <c r="H424" s="11">
        <v>0</v>
      </c>
      <c r="I424" s="11">
        <v>136827.28242999999</v>
      </c>
      <c r="J424" s="11">
        <v>120770.2403</v>
      </c>
      <c r="K424" s="12">
        <f t="shared" ref="K424" si="100">J424/I424*100</f>
        <v>88.264736502228885</v>
      </c>
    </row>
    <row r="425" spans="1:11" ht="15.75" x14ac:dyDescent="0.25">
      <c r="A425" s="17" t="s">
        <v>24</v>
      </c>
      <c r="B425" s="17" t="s">
        <v>163</v>
      </c>
      <c r="C425" s="17" t="s">
        <v>102</v>
      </c>
      <c r="D425" s="17" t="s">
        <v>402</v>
      </c>
      <c r="E425" s="17"/>
      <c r="F425" s="18">
        <v>24</v>
      </c>
      <c r="G425" s="11">
        <f t="shared" si="84"/>
        <v>0</v>
      </c>
      <c r="H425" s="11">
        <v>0</v>
      </c>
      <c r="I425" s="11">
        <v>24</v>
      </c>
      <c r="J425" s="11">
        <v>24</v>
      </c>
      <c r="K425" s="12">
        <f t="shared" si="83"/>
        <v>100</v>
      </c>
    </row>
    <row r="426" spans="1:11" ht="78.75" x14ac:dyDescent="0.25">
      <c r="A426" s="17" t="s">
        <v>26</v>
      </c>
      <c r="B426" s="17" t="s">
        <v>163</v>
      </c>
      <c r="C426" s="17" t="s">
        <v>102</v>
      </c>
      <c r="D426" s="17" t="s">
        <v>402</v>
      </c>
      <c r="E426" s="17" t="s">
        <v>27</v>
      </c>
      <c r="F426" s="18">
        <v>24</v>
      </c>
      <c r="G426" s="11">
        <f t="shared" ref="G426:G427" si="101">I426-F426</f>
        <v>0</v>
      </c>
      <c r="H426" s="11">
        <v>0</v>
      </c>
      <c r="I426" s="11">
        <v>24</v>
      </c>
      <c r="J426" s="11">
        <v>24</v>
      </c>
      <c r="K426" s="12">
        <f t="shared" ref="K426:K427" si="102">J426/I426*100</f>
        <v>100</v>
      </c>
    </row>
    <row r="427" spans="1:11" ht="31.5" x14ac:dyDescent="0.25">
      <c r="A427" s="17" t="s">
        <v>203</v>
      </c>
      <c r="B427" s="17" t="s">
        <v>163</v>
      </c>
      <c r="C427" s="17" t="s">
        <v>102</v>
      </c>
      <c r="D427" s="17" t="s">
        <v>402</v>
      </c>
      <c r="E427" s="17" t="s">
        <v>204</v>
      </c>
      <c r="F427" s="18">
        <v>24</v>
      </c>
      <c r="G427" s="11">
        <f t="shared" si="101"/>
        <v>0</v>
      </c>
      <c r="H427" s="11">
        <v>0</v>
      </c>
      <c r="I427" s="11">
        <v>24</v>
      </c>
      <c r="J427" s="11">
        <v>24</v>
      </c>
      <c r="K427" s="12">
        <f t="shared" si="102"/>
        <v>100</v>
      </c>
    </row>
    <row r="428" spans="1:11" ht="15.75" x14ac:dyDescent="0.25">
      <c r="A428" s="17" t="s">
        <v>24</v>
      </c>
      <c r="B428" s="17" t="s">
        <v>163</v>
      </c>
      <c r="C428" s="17" t="s">
        <v>102</v>
      </c>
      <c r="D428" s="17" t="s">
        <v>403</v>
      </c>
      <c r="E428" s="17"/>
      <c r="F428" s="18">
        <v>8941.4599999999991</v>
      </c>
      <c r="G428" s="11">
        <f t="shared" si="84"/>
        <v>-1529.4579999999987</v>
      </c>
      <c r="H428" s="11">
        <v>0</v>
      </c>
      <c r="I428" s="11">
        <v>7412.0020000000004</v>
      </c>
      <c r="J428" s="11">
        <v>7296.5536899999997</v>
      </c>
      <c r="K428" s="12">
        <f t="shared" si="83"/>
        <v>98.4424139389061</v>
      </c>
    </row>
    <row r="429" spans="1:11" ht="78.75" x14ac:dyDescent="0.25">
      <c r="A429" s="17" t="s">
        <v>26</v>
      </c>
      <c r="B429" s="17" t="s">
        <v>163</v>
      </c>
      <c r="C429" s="17" t="s">
        <v>102</v>
      </c>
      <c r="D429" s="17" t="s">
        <v>403</v>
      </c>
      <c r="E429" s="17" t="s">
        <v>27</v>
      </c>
      <c r="F429" s="18">
        <v>8941.4599999999991</v>
      </c>
      <c r="G429" s="11">
        <f t="shared" ref="G429:G430" si="103">I429-F429</f>
        <v>-1529.4579999999987</v>
      </c>
      <c r="H429" s="11">
        <v>0</v>
      </c>
      <c r="I429" s="11">
        <v>7412.0020000000004</v>
      </c>
      <c r="J429" s="11">
        <v>7296.5536899999997</v>
      </c>
      <c r="K429" s="12">
        <f t="shared" ref="K429:K430" si="104">J429/I429*100</f>
        <v>98.4424139389061</v>
      </c>
    </row>
    <row r="430" spans="1:11" ht="31.5" x14ac:dyDescent="0.25">
      <c r="A430" s="17" t="s">
        <v>203</v>
      </c>
      <c r="B430" s="17" t="s">
        <v>163</v>
      </c>
      <c r="C430" s="17" t="s">
        <v>102</v>
      </c>
      <c r="D430" s="17" t="s">
        <v>403</v>
      </c>
      <c r="E430" s="17" t="s">
        <v>204</v>
      </c>
      <c r="F430" s="18">
        <v>8941.4599999999991</v>
      </c>
      <c r="G430" s="11">
        <f t="shared" si="103"/>
        <v>-1529.4579999999987</v>
      </c>
      <c r="H430" s="11">
        <v>0</v>
      </c>
      <c r="I430" s="11">
        <v>7412.0020000000004</v>
      </c>
      <c r="J430" s="11">
        <v>7296.5536899999997</v>
      </c>
      <c r="K430" s="12">
        <f t="shared" si="104"/>
        <v>98.4424139389061</v>
      </c>
    </row>
    <row r="431" spans="1:11" ht="15.75" x14ac:dyDescent="0.25">
      <c r="A431" s="17" t="s">
        <v>24</v>
      </c>
      <c r="B431" s="17" t="s">
        <v>163</v>
      </c>
      <c r="C431" s="17" t="s">
        <v>102</v>
      </c>
      <c r="D431" s="17" t="s">
        <v>404</v>
      </c>
      <c r="E431" s="17"/>
      <c r="F431" s="18">
        <v>593.26099999999997</v>
      </c>
      <c r="G431" s="11">
        <f t="shared" si="84"/>
        <v>0</v>
      </c>
      <c r="H431" s="11">
        <v>0</v>
      </c>
      <c r="I431" s="11">
        <v>593.26099999999997</v>
      </c>
      <c r="J431" s="11">
        <v>578.94653000000005</v>
      </c>
      <c r="K431" s="12">
        <f t="shared" si="83"/>
        <v>97.587154726166077</v>
      </c>
    </row>
    <row r="432" spans="1:11" ht="78.75" x14ac:dyDescent="0.25">
      <c r="A432" s="17" t="s">
        <v>26</v>
      </c>
      <c r="B432" s="17" t="s">
        <v>163</v>
      </c>
      <c r="C432" s="17" t="s">
        <v>102</v>
      </c>
      <c r="D432" s="17" t="s">
        <v>404</v>
      </c>
      <c r="E432" s="17" t="s">
        <v>27</v>
      </c>
      <c r="F432" s="18">
        <v>593.26099999999997</v>
      </c>
      <c r="G432" s="11">
        <f t="shared" ref="G432:G433" si="105">I432-F432</f>
        <v>0</v>
      </c>
      <c r="H432" s="11">
        <v>0</v>
      </c>
      <c r="I432" s="11">
        <v>593.26099999999997</v>
      </c>
      <c r="J432" s="11">
        <v>578.94653000000005</v>
      </c>
      <c r="K432" s="12">
        <f t="shared" ref="K432:K433" si="106">J432/I432*100</f>
        <v>97.587154726166077</v>
      </c>
    </row>
    <row r="433" spans="1:11" ht="31.5" x14ac:dyDescent="0.25">
      <c r="A433" s="17" t="s">
        <v>203</v>
      </c>
      <c r="B433" s="17" t="s">
        <v>163</v>
      </c>
      <c r="C433" s="17" t="s">
        <v>102</v>
      </c>
      <c r="D433" s="17" t="s">
        <v>404</v>
      </c>
      <c r="E433" s="17" t="s">
        <v>204</v>
      </c>
      <c r="F433" s="18">
        <v>593.26099999999997</v>
      </c>
      <c r="G433" s="11">
        <f t="shared" si="105"/>
        <v>0</v>
      </c>
      <c r="H433" s="11">
        <v>0</v>
      </c>
      <c r="I433" s="11">
        <v>593.26099999999997</v>
      </c>
      <c r="J433" s="11">
        <v>578.94653000000005</v>
      </c>
      <c r="K433" s="12">
        <f t="shared" si="106"/>
        <v>97.587154726166077</v>
      </c>
    </row>
    <row r="434" spans="1:11" ht="15.75" x14ac:dyDescent="0.25">
      <c r="A434" s="17" t="s">
        <v>24</v>
      </c>
      <c r="B434" s="17" t="s">
        <v>163</v>
      </c>
      <c r="C434" s="17" t="s">
        <v>102</v>
      </c>
      <c r="D434" s="17" t="s">
        <v>405</v>
      </c>
      <c r="E434" s="17"/>
      <c r="F434" s="18">
        <v>51092.646500000003</v>
      </c>
      <c r="G434" s="11">
        <f>I434-F434</f>
        <v>2049.4809999999998</v>
      </c>
      <c r="H434" s="11">
        <v>0</v>
      </c>
      <c r="I434" s="11">
        <v>53142.127500000002</v>
      </c>
      <c r="J434" s="11">
        <v>44885.819920000002</v>
      </c>
      <c r="K434" s="12">
        <f t="shared" si="83"/>
        <v>84.463724038899272</v>
      </c>
    </row>
    <row r="435" spans="1:11" ht="78.75" x14ac:dyDescent="0.25">
      <c r="A435" s="17" t="s">
        <v>26</v>
      </c>
      <c r="B435" s="17" t="s">
        <v>163</v>
      </c>
      <c r="C435" s="17" t="s">
        <v>102</v>
      </c>
      <c r="D435" s="17" t="s">
        <v>405</v>
      </c>
      <c r="E435" s="17" t="s">
        <v>27</v>
      </c>
      <c r="F435" s="18">
        <v>37406.368999999999</v>
      </c>
      <c r="G435" s="11">
        <f t="shared" si="84"/>
        <v>2049.4809999999998</v>
      </c>
      <c r="H435" s="11">
        <v>0</v>
      </c>
      <c r="I435" s="11">
        <v>39455.85</v>
      </c>
      <c r="J435" s="11">
        <v>38486.664490000003</v>
      </c>
      <c r="K435" s="12">
        <f t="shared" si="83"/>
        <v>97.54362024896183</v>
      </c>
    </row>
    <row r="436" spans="1:11" ht="31.5" x14ac:dyDescent="0.25">
      <c r="A436" s="17" t="s">
        <v>203</v>
      </c>
      <c r="B436" s="17" t="s">
        <v>163</v>
      </c>
      <c r="C436" s="17" t="s">
        <v>102</v>
      </c>
      <c r="D436" s="17" t="s">
        <v>405</v>
      </c>
      <c r="E436" s="17" t="s">
        <v>204</v>
      </c>
      <c r="F436" s="18">
        <v>37406.368999999999</v>
      </c>
      <c r="G436" s="11">
        <f t="shared" ref="G436" si="107">I436-F436</f>
        <v>2049.4809999999998</v>
      </c>
      <c r="H436" s="11">
        <v>0</v>
      </c>
      <c r="I436" s="11">
        <v>39455.85</v>
      </c>
      <c r="J436" s="11">
        <v>38486.664490000003</v>
      </c>
      <c r="K436" s="12">
        <f t="shared" ref="K436" si="108">J436/I436*100</f>
        <v>97.54362024896183</v>
      </c>
    </row>
    <row r="437" spans="1:11" ht="31.5" x14ac:dyDescent="0.25">
      <c r="A437" s="17" t="s">
        <v>18</v>
      </c>
      <c r="B437" s="17" t="s">
        <v>163</v>
      </c>
      <c r="C437" s="17" t="s">
        <v>102</v>
      </c>
      <c r="D437" s="17" t="s">
        <v>405</v>
      </c>
      <c r="E437" s="17" t="s">
        <v>19</v>
      </c>
      <c r="F437" s="18">
        <v>13686.2775</v>
      </c>
      <c r="G437" s="11">
        <f>I437-F437</f>
        <v>0</v>
      </c>
      <c r="H437" s="11">
        <v>0</v>
      </c>
      <c r="I437" s="11">
        <v>13686.2775</v>
      </c>
      <c r="J437" s="11">
        <v>6399.1554299999998</v>
      </c>
      <c r="K437" s="12">
        <f t="shared" si="83"/>
        <v>46.755996508181276</v>
      </c>
    </row>
    <row r="438" spans="1:11" ht="47.25" x14ac:dyDescent="0.25">
      <c r="A438" s="17" t="s">
        <v>20</v>
      </c>
      <c r="B438" s="17" t="s">
        <v>163</v>
      </c>
      <c r="C438" s="17" t="s">
        <v>102</v>
      </c>
      <c r="D438" s="17" t="s">
        <v>405</v>
      </c>
      <c r="E438" s="17" t="s">
        <v>21</v>
      </c>
      <c r="F438" s="18">
        <v>13686.2775</v>
      </c>
      <c r="G438" s="11">
        <f>I438-F438</f>
        <v>0</v>
      </c>
      <c r="H438" s="11">
        <v>0</v>
      </c>
      <c r="I438" s="11">
        <v>13686.2775</v>
      </c>
      <c r="J438" s="11">
        <v>6399.1554299999998</v>
      </c>
      <c r="K438" s="12">
        <f t="shared" ref="K438" si="109">J438/I438*100</f>
        <v>46.755996508181276</v>
      </c>
    </row>
    <row r="439" spans="1:11" ht="15.75" x14ac:dyDescent="0.25">
      <c r="A439" s="17" t="s">
        <v>16</v>
      </c>
      <c r="B439" s="17" t="s">
        <v>163</v>
      </c>
      <c r="C439" s="17" t="s">
        <v>102</v>
      </c>
      <c r="D439" s="17" t="s">
        <v>406</v>
      </c>
      <c r="E439" s="17"/>
      <c r="F439" s="18">
        <v>728.61300000000006</v>
      </c>
      <c r="G439" s="11">
        <f>I439-F439</f>
        <v>0</v>
      </c>
      <c r="H439" s="11">
        <v>0</v>
      </c>
      <c r="I439" s="11">
        <v>728.61300000000006</v>
      </c>
      <c r="J439" s="11">
        <v>0</v>
      </c>
      <c r="K439" s="12">
        <f t="shared" ref="K439:K502" si="110">J439/I439*100</f>
        <v>0</v>
      </c>
    </row>
    <row r="440" spans="1:11" ht="31.5" x14ac:dyDescent="0.25">
      <c r="A440" s="17" t="s">
        <v>18</v>
      </c>
      <c r="B440" s="17" t="s">
        <v>163</v>
      </c>
      <c r="C440" s="17" t="s">
        <v>102</v>
      </c>
      <c r="D440" s="17" t="s">
        <v>406</v>
      </c>
      <c r="E440" s="17" t="s">
        <v>19</v>
      </c>
      <c r="F440" s="18">
        <v>728.61300000000006</v>
      </c>
      <c r="G440" s="11">
        <f>I440-F440</f>
        <v>0</v>
      </c>
      <c r="H440" s="11">
        <v>0</v>
      </c>
      <c r="I440" s="11">
        <v>728.61300000000006</v>
      </c>
      <c r="J440" s="11">
        <v>0</v>
      </c>
      <c r="K440" s="12">
        <f t="shared" ref="K440:K441" si="111">J440/I440*100</f>
        <v>0</v>
      </c>
    </row>
    <row r="441" spans="1:11" ht="47.25" x14ac:dyDescent="0.25">
      <c r="A441" s="17" t="s">
        <v>20</v>
      </c>
      <c r="B441" s="17" t="s">
        <v>163</v>
      </c>
      <c r="C441" s="17" t="s">
        <v>102</v>
      </c>
      <c r="D441" s="17" t="s">
        <v>406</v>
      </c>
      <c r="E441" s="17" t="s">
        <v>21</v>
      </c>
      <c r="F441" s="18">
        <v>728.61300000000006</v>
      </c>
      <c r="G441" s="11">
        <f>I441-F441</f>
        <v>0</v>
      </c>
      <c r="H441" s="11">
        <v>0</v>
      </c>
      <c r="I441" s="11">
        <v>728.61300000000006</v>
      </c>
      <c r="J441" s="11">
        <v>0</v>
      </c>
      <c r="K441" s="12">
        <f t="shared" si="111"/>
        <v>0</v>
      </c>
    </row>
    <row r="442" spans="1:11" ht="15.75" x14ac:dyDescent="0.25">
      <c r="A442" s="17" t="s">
        <v>206</v>
      </c>
      <c r="B442" s="17" t="s">
        <v>163</v>
      </c>
      <c r="C442" s="17" t="s">
        <v>102</v>
      </c>
      <c r="D442" s="17" t="s">
        <v>407</v>
      </c>
      <c r="E442" s="17"/>
      <c r="F442" s="18">
        <v>728.54899999999998</v>
      </c>
      <c r="G442" s="11">
        <f t="shared" ref="G442:G503" si="112">I442-F442</f>
        <v>0</v>
      </c>
      <c r="H442" s="11">
        <v>0</v>
      </c>
      <c r="I442" s="11">
        <v>728.54899999999998</v>
      </c>
      <c r="J442" s="11">
        <v>531.74962000000005</v>
      </c>
      <c r="K442" s="12">
        <f t="shared" si="110"/>
        <v>72.98748883053851</v>
      </c>
    </row>
    <row r="443" spans="1:11" ht="31.5" x14ac:dyDescent="0.25">
      <c r="A443" s="17" t="s">
        <v>18</v>
      </c>
      <c r="B443" s="17" t="s">
        <v>163</v>
      </c>
      <c r="C443" s="17" t="s">
        <v>102</v>
      </c>
      <c r="D443" s="17" t="s">
        <v>407</v>
      </c>
      <c r="E443" s="17" t="s">
        <v>19</v>
      </c>
      <c r="F443" s="18">
        <v>728.54899999999998</v>
      </c>
      <c r="G443" s="11">
        <f t="shared" ref="G443:G444" si="113">I443-F443</f>
        <v>0</v>
      </c>
      <c r="H443" s="11">
        <v>0</v>
      </c>
      <c r="I443" s="11">
        <v>728.54899999999998</v>
      </c>
      <c r="J443" s="11">
        <v>531.74962000000005</v>
      </c>
      <c r="K443" s="12">
        <f t="shared" ref="K443:K444" si="114">J443/I443*100</f>
        <v>72.98748883053851</v>
      </c>
    </row>
    <row r="444" spans="1:11" ht="47.25" x14ac:dyDescent="0.25">
      <c r="A444" s="17" t="s">
        <v>20</v>
      </c>
      <c r="B444" s="17" t="s">
        <v>163</v>
      </c>
      <c r="C444" s="17" t="s">
        <v>102</v>
      </c>
      <c r="D444" s="17" t="s">
        <v>407</v>
      </c>
      <c r="E444" s="17" t="s">
        <v>21</v>
      </c>
      <c r="F444" s="18">
        <v>728.54899999999998</v>
      </c>
      <c r="G444" s="11">
        <f t="shared" si="113"/>
        <v>0</v>
      </c>
      <c r="H444" s="11">
        <v>0</v>
      </c>
      <c r="I444" s="11">
        <v>728.54899999999998</v>
      </c>
      <c r="J444" s="11">
        <v>531.74962000000005</v>
      </c>
      <c r="K444" s="12">
        <f t="shared" si="114"/>
        <v>72.98748883053851</v>
      </c>
    </row>
    <row r="445" spans="1:11" ht="15.75" x14ac:dyDescent="0.25">
      <c r="A445" s="17" t="s">
        <v>24</v>
      </c>
      <c r="B445" s="17" t="s">
        <v>163</v>
      </c>
      <c r="C445" s="17" t="s">
        <v>102</v>
      </c>
      <c r="D445" s="17" t="s">
        <v>408</v>
      </c>
      <c r="E445" s="17"/>
      <c r="F445" s="18">
        <v>75832.820189999999</v>
      </c>
      <c r="G445" s="11">
        <f>I445-F445</f>
        <v>-1634.0902599999972</v>
      </c>
      <c r="H445" s="11">
        <v>0</v>
      </c>
      <c r="I445" s="11">
        <v>74198.729930000001</v>
      </c>
      <c r="J445" s="11">
        <v>67453.170540000006</v>
      </c>
      <c r="K445" s="12">
        <f t="shared" si="110"/>
        <v>90.908793996388027</v>
      </c>
    </row>
    <row r="446" spans="1:11" ht="78.75" x14ac:dyDescent="0.25">
      <c r="A446" s="17" t="s">
        <v>26</v>
      </c>
      <c r="B446" s="17" t="s">
        <v>163</v>
      </c>
      <c r="C446" s="17" t="s">
        <v>102</v>
      </c>
      <c r="D446" s="17" t="s">
        <v>408</v>
      </c>
      <c r="E446" s="17" t="s">
        <v>27</v>
      </c>
      <c r="F446" s="18">
        <v>60084.963000000003</v>
      </c>
      <c r="G446" s="11">
        <f>I446-F446</f>
        <v>-520.02300000000105</v>
      </c>
      <c r="H446" s="11">
        <v>0</v>
      </c>
      <c r="I446" s="11">
        <v>59564.94</v>
      </c>
      <c r="J446" s="11">
        <v>57214.782429999999</v>
      </c>
      <c r="K446" s="12">
        <f t="shared" si="110"/>
        <v>96.05446161785774</v>
      </c>
    </row>
    <row r="447" spans="1:11" ht="31.5" x14ac:dyDescent="0.25">
      <c r="A447" s="17" t="s">
        <v>203</v>
      </c>
      <c r="B447" s="17" t="s">
        <v>163</v>
      </c>
      <c r="C447" s="17" t="s">
        <v>102</v>
      </c>
      <c r="D447" s="17" t="s">
        <v>408</v>
      </c>
      <c r="E447" s="17" t="s">
        <v>204</v>
      </c>
      <c r="F447" s="18">
        <v>60084.963000000003</v>
      </c>
      <c r="G447" s="11">
        <f>I447-F447</f>
        <v>-520.02300000000105</v>
      </c>
      <c r="H447" s="11">
        <v>0</v>
      </c>
      <c r="I447" s="11">
        <v>59564.94</v>
      </c>
      <c r="J447" s="11">
        <v>57214.782429999999</v>
      </c>
      <c r="K447" s="12">
        <f t="shared" ref="K447" si="115">J447/I447*100</f>
        <v>96.05446161785774</v>
      </c>
    </row>
    <row r="448" spans="1:11" ht="31.5" x14ac:dyDescent="0.25">
      <c r="A448" s="17" t="s">
        <v>18</v>
      </c>
      <c r="B448" s="17" t="s">
        <v>163</v>
      </c>
      <c r="C448" s="17" t="s">
        <v>102</v>
      </c>
      <c r="D448" s="17" t="s">
        <v>408</v>
      </c>
      <c r="E448" s="17" t="s">
        <v>19</v>
      </c>
      <c r="F448" s="18">
        <v>15346.608190000001</v>
      </c>
      <c r="G448" s="11">
        <f>I448-F448</f>
        <v>-1114.0672600000016</v>
      </c>
      <c r="H448" s="11">
        <v>0</v>
      </c>
      <c r="I448" s="11">
        <v>14232.540929999999</v>
      </c>
      <c r="J448" s="11">
        <v>10157.09043</v>
      </c>
      <c r="K448" s="12">
        <f t="shared" si="110"/>
        <v>71.365264150341716</v>
      </c>
    </row>
    <row r="449" spans="1:11" ht="47.25" x14ac:dyDescent="0.25">
      <c r="A449" s="17" t="s">
        <v>20</v>
      </c>
      <c r="B449" s="17" t="s">
        <v>163</v>
      </c>
      <c r="C449" s="17" t="s">
        <v>102</v>
      </c>
      <c r="D449" s="17" t="s">
        <v>408</v>
      </c>
      <c r="E449" s="17" t="s">
        <v>21</v>
      </c>
      <c r="F449" s="18">
        <v>15346.608190000001</v>
      </c>
      <c r="G449" s="11">
        <f>I449-F449</f>
        <v>-1114.0672600000016</v>
      </c>
      <c r="H449" s="11">
        <v>0</v>
      </c>
      <c r="I449" s="11">
        <v>14232.540929999999</v>
      </c>
      <c r="J449" s="11">
        <v>10157.09043</v>
      </c>
      <c r="K449" s="12">
        <f t="shared" ref="K449" si="116">J449/I449*100</f>
        <v>71.365264150341716</v>
      </c>
    </row>
    <row r="450" spans="1:11" ht="15.75" x14ac:dyDescent="0.25">
      <c r="A450" s="17" t="s">
        <v>30</v>
      </c>
      <c r="B450" s="17" t="s">
        <v>163</v>
      </c>
      <c r="C450" s="17" t="s">
        <v>102</v>
      </c>
      <c r="D450" s="17" t="s">
        <v>408</v>
      </c>
      <c r="E450" s="17" t="s">
        <v>31</v>
      </c>
      <c r="F450" s="18">
        <v>401.24900000000002</v>
      </c>
      <c r="G450" s="11">
        <f t="shared" si="112"/>
        <v>0</v>
      </c>
      <c r="H450" s="11">
        <v>0</v>
      </c>
      <c r="I450" s="11">
        <v>401.24900000000002</v>
      </c>
      <c r="J450" s="11">
        <v>81.29768</v>
      </c>
      <c r="K450" s="12">
        <f t="shared" si="110"/>
        <v>20.261154544933444</v>
      </c>
    </row>
    <row r="451" spans="1:11" ht="15.75" x14ac:dyDescent="0.25">
      <c r="A451" s="17" t="s">
        <v>34</v>
      </c>
      <c r="B451" s="17" t="s">
        <v>163</v>
      </c>
      <c r="C451" s="17" t="s">
        <v>102</v>
      </c>
      <c r="D451" s="17" t="s">
        <v>408</v>
      </c>
      <c r="E451" s="17" t="s">
        <v>35</v>
      </c>
      <c r="F451" s="18">
        <v>401.24900000000002</v>
      </c>
      <c r="G451" s="11">
        <f t="shared" ref="G451" si="117">I451-F451</f>
        <v>0</v>
      </c>
      <c r="H451" s="11">
        <v>0</v>
      </c>
      <c r="I451" s="11">
        <v>401.24900000000002</v>
      </c>
      <c r="J451" s="11">
        <v>81.29768</v>
      </c>
      <c r="K451" s="12">
        <f t="shared" ref="K451" si="118">J451/I451*100</f>
        <v>20.261154544933444</v>
      </c>
    </row>
    <row r="452" spans="1:11" ht="63" x14ac:dyDescent="0.25">
      <c r="A452" s="17" t="s">
        <v>300</v>
      </c>
      <c r="B452" s="17" t="s">
        <v>163</v>
      </c>
      <c r="C452" s="17" t="s">
        <v>102</v>
      </c>
      <c r="D452" s="17" t="s">
        <v>301</v>
      </c>
      <c r="E452" s="17"/>
      <c r="F452" s="18">
        <v>93399.945040000006</v>
      </c>
      <c r="G452" s="11">
        <f>G453+G467+G488</f>
        <v>-1143.6628200000014</v>
      </c>
      <c r="H452" s="11">
        <f>H453+H489</f>
        <v>-546.58000000000038</v>
      </c>
      <c r="I452" s="11">
        <v>91709.702220000006</v>
      </c>
      <c r="J452" s="11">
        <v>64302.252699999997</v>
      </c>
      <c r="K452" s="12">
        <f t="shared" si="110"/>
        <v>70.11499453541677</v>
      </c>
    </row>
    <row r="453" spans="1:11" ht="47.25" x14ac:dyDescent="0.25">
      <c r="A453" s="17" t="s">
        <v>409</v>
      </c>
      <c r="B453" s="17" t="s">
        <v>163</v>
      </c>
      <c r="C453" s="17" t="s">
        <v>102</v>
      </c>
      <c r="D453" s="17" t="s">
        <v>410</v>
      </c>
      <c r="E453" s="17"/>
      <c r="F453" s="18">
        <v>22568.13535</v>
      </c>
      <c r="G453" s="11">
        <f>G454</f>
        <v>-1463.3133000000016</v>
      </c>
      <c r="H453" s="11">
        <f>H454</f>
        <v>-306.31</v>
      </c>
      <c r="I453" s="11">
        <v>20798.512050000001</v>
      </c>
      <c r="J453" s="11">
        <v>19518.744879999998</v>
      </c>
      <c r="K453" s="12">
        <f t="shared" si="110"/>
        <v>93.846833047847753</v>
      </c>
    </row>
    <row r="454" spans="1:11" ht="63" x14ac:dyDescent="0.25">
      <c r="A454" s="17" t="s">
        <v>411</v>
      </c>
      <c r="B454" s="17" t="s">
        <v>163</v>
      </c>
      <c r="C454" s="17" t="s">
        <v>102</v>
      </c>
      <c r="D454" s="17" t="s">
        <v>412</v>
      </c>
      <c r="E454" s="17"/>
      <c r="F454" s="18">
        <v>22568.13535</v>
      </c>
      <c r="G454" s="11">
        <f>G458</f>
        <v>-1463.3133000000016</v>
      </c>
      <c r="H454" s="11">
        <v>-306.31</v>
      </c>
      <c r="I454" s="11">
        <v>20798.512050000001</v>
      </c>
      <c r="J454" s="11">
        <v>19518.744879999998</v>
      </c>
      <c r="K454" s="12">
        <f t="shared" ref="K454" si="119">J454/I454*100</f>
        <v>93.846833047847753</v>
      </c>
    </row>
    <row r="455" spans="1:11" ht="15.75" x14ac:dyDescent="0.25">
      <c r="A455" s="17" t="s">
        <v>193</v>
      </c>
      <c r="B455" s="17" t="s">
        <v>163</v>
      </c>
      <c r="C455" s="17" t="s">
        <v>102</v>
      </c>
      <c r="D455" s="17" t="s">
        <v>413</v>
      </c>
      <c r="E455" s="17"/>
      <c r="F455" s="18">
        <v>210.78735</v>
      </c>
      <c r="G455" s="11">
        <f t="shared" ref="G455:G460" si="120">I455-F455</f>
        <v>0</v>
      </c>
      <c r="H455" s="11">
        <v>0</v>
      </c>
      <c r="I455" s="11">
        <v>210.78735</v>
      </c>
      <c r="J455" s="11">
        <v>210.78735</v>
      </c>
      <c r="K455" s="12">
        <f t="shared" si="110"/>
        <v>100</v>
      </c>
    </row>
    <row r="456" spans="1:11" ht="31.5" x14ac:dyDescent="0.25">
      <c r="A456" s="17" t="s">
        <v>144</v>
      </c>
      <c r="B456" s="17" t="s">
        <v>163</v>
      </c>
      <c r="C456" s="17" t="s">
        <v>102</v>
      </c>
      <c r="D456" s="17" t="s">
        <v>413</v>
      </c>
      <c r="E456" s="17" t="s">
        <v>145</v>
      </c>
      <c r="F456" s="18">
        <v>210.78735</v>
      </c>
      <c r="G456" s="11">
        <f t="shared" si="120"/>
        <v>0</v>
      </c>
      <c r="H456" s="11">
        <v>0</v>
      </c>
      <c r="I456" s="11">
        <v>210.78735</v>
      </c>
      <c r="J456" s="11">
        <v>210.78735</v>
      </c>
      <c r="K456" s="12">
        <f t="shared" ref="K456:K457" si="121">J456/I456*100</f>
        <v>100</v>
      </c>
    </row>
    <row r="457" spans="1:11" ht="15.75" x14ac:dyDescent="0.25">
      <c r="A457" s="17" t="s">
        <v>146</v>
      </c>
      <c r="B457" s="17" t="s">
        <v>163</v>
      </c>
      <c r="C457" s="17" t="s">
        <v>102</v>
      </c>
      <c r="D457" s="17" t="s">
        <v>413</v>
      </c>
      <c r="E457" s="17" t="s">
        <v>147</v>
      </c>
      <c r="F457" s="18">
        <v>210.78735</v>
      </c>
      <c r="G457" s="11">
        <f t="shared" si="120"/>
        <v>0</v>
      </c>
      <c r="H457" s="11">
        <v>0</v>
      </c>
      <c r="I457" s="11">
        <v>210.78735</v>
      </c>
      <c r="J457" s="11">
        <v>210.78735</v>
      </c>
      <c r="K457" s="12">
        <f t="shared" si="121"/>
        <v>100</v>
      </c>
    </row>
    <row r="458" spans="1:11" ht="15.75" x14ac:dyDescent="0.25">
      <c r="A458" s="17" t="s">
        <v>24</v>
      </c>
      <c r="B458" s="17" t="s">
        <v>163</v>
      </c>
      <c r="C458" s="17" t="s">
        <v>102</v>
      </c>
      <c r="D458" s="17" t="s">
        <v>414</v>
      </c>
      <c r="E458" s="17"/>
      <c r="F458" s="18">
        <v>21650.718000000001</v>
      </c>
      <c r="G458" s="11">
        <f t="shared" si="120"/>
        <v>-1463.3133000000016</v>
      </c>
      <c r="H458" s="11">
        <v>0</v>
      </c>
      <c r="I458" s="11">
        <v>20187.404699999999</v>
      </c>
      <c r="J458" s="11">
        <v>19065.04868</v>
      </c>
      <c r="K458" s="12">
        <f t="shared" si="110"/>
        <v>94.440315450752323</v>
      </c>
    </row>
    <row r="459" spans="1:11" ht="31.5" x14ac:dyDescent="0.25">
      <c r="A459" s="17" t="s">
        <v>18</v>
      </c>
      <c r="B459" s="17" t="s">
        <v>163</v>
      </c>
      <c r="C459" s="17" t="s">
        <v>102</v>
      </c>
      <c r="D459" s="17" t="s">
        <v>414</v>
      </c>
      <c r="E459" s="17" t="s">
        <v>19</v>
      </c>
      <c r="F459" s="18">
        <v>21650.718000000001</v>
      </c>
      <c r="G459" s="11">
        <f t="shared" si="120"/>
        <v>-1463.3133000000016</v>
      </c>
      <c r="H459" s="11">
        <v>0</v>
      </c>
      <c r="I459" s="11">
        <v>20187.404699999999</v>
      </c>
      <c r="J459" s="11">
        <v>19065.04868</v>
      </c>
      <c r="K459" s="12">
        <f t="shared" ref="K459:K460" si="122">J459/I459*100</f>
        <v>94.440315450752323</v>
      </c>
    </row>
    <row r="460" spans="1:11" ht="47.25" x14ac:dyDescent="0.25">
      <c r="A460" s="17" t="s">
        <v>20</v>
      </c>
      <c r="B460" s="17" t="s">
        <v>163</v>
      </c>
      <c r="C460" s="17" t="s">
        <v>102</v>
      </c>
      <c r="D460" s="17" t="s">
        <v>414</v>
      </c>
      <c r="E460" s="17" t="s">
        <v>21</v>
      </c>
      <c r="F460" s="18">
        <v>21650.718000000001</v>
      </c>
      <c r="G460" s="11">
        <f t="shared" si="120"/>
        <v>-1463.3133000000016</v>
      </c>
      <c r="H460" s="11">
        <v>0</v>
      </c>
      <c r="I460" s="11">
        <v>20187.404699999999</v>
      </c>
      <c r="J460" s="11">
        <v>19065.04868</v>
      </c>
      <c r="K460" s="12">
        <f t="shared" si="122"/>
        <v>94.440315450752323</v>
      </c>
    </row>
    <row r="461" spans="1:11" ht="63" x14ac:dyDescent="0.25">
      <c r="A461" s="17" t="s">
        <v>415</v>
      </c>
      <c r="B461" s="17" t="s">
        <v>163</v>
      </c>
      <c r="C461" s="17" t="s">
        <v>102</v>
      </c>
      <c r="D461" s="17" t="s">
        <v>416</v>
      </c>
      <c r="E461" s="17"/>
      <c r="F461" s="18">
        <v>462.85</v>
      </c>
      <c r="G461" s="11">
        <v>0</v>
      </c>
      <c r="H461" s="11">
        <f>I461-F461</f>
        <v>-306.31000000000006</v>
      </c>
      <c r="I461" s="11">
        <v>156.54</v>
      </c>
      <c r="J461" s="11">
        <v>155.02464000000001</v>
      </c>
      <c r="K461" s="12">
        <f t="shared" si="110"/>
        <v>99.031966270601771</v>
      </c>
    </row>
    <row r="462" spans="1:11" ht="31.5" x14ac:dyDescent="0.25">
      <c r="A462" s="17" t="s">
        <v>18</v>
      </c>
      <c r="B462" s="17" t="s">
        <v>163</v>
      </c>
      <c r="C462" s="17" t="s">
        <v>102</v>
      </c>
      <c r="D462" s="17" t="s">
        <v>416</v>
      </c>
      <c r="E462" s="17" t="s">
        <v>19</v>
      </c>
      <c r="F462" s="18">
        <v>462.85</v>
      </c>
      <c r="G462" s="11">
        <v>0</v>
      </c>
      <c r="H462" s="11">
        <f>I462-F462</f>
        <v>-306.31000000000006</v>
      </c>
      <c r="I462" s="11">
        <v>156.54</v>
      </c>
      <c r="J462" s="11">
        <v>155.02464000000001</v>
      </c>
      <c r="K462" s="12">
        <f t="shared" ref="K462:K463" si="123">J462/I462*100</f>
        <v>99.031966270601771</v>
      </c>
    </row>
    <row r="463" spans="1:11" ht="47.25" x14ac:dyDescent="0.25">
      <c r="A463" s="17" t="s">
        <v>20</v>
      </c>
      <c r="B463" s="17" t="s">
        <v>163</v>
      </c>
      <c r="C463" s="17" t="s">
        <v>102</v>
      </c>
      <c r="D463" s="17" t="s">
        <v>416</v>
      </c>
      <c r="E463" s="17" t="s">
        <v>21</v>
      </c>
      <c r="F463" s="18">
        <v>462.85</v>
      </c>
      <c r="G463" s="11">
        <v>0</v>
      </c>
      <c r="H463" s="11">
        <f>I463-F463</f>
        <v>-306.31000000000006</v>
      </c>
      <c r="I463" s="11">
        <v>156.54</v>
      </c>
      <c r="J463" s="11">
        <v>155.02464000000001</v>
      </c>
      <c r="K463" s="12">
        <f t="shared" si="123"/>
        <v>99.031966270601771</v>
      </c>
    </row>
    <row r="464" spans="1:11" ht="78.75" x14ac:dyDescent="0.25">
      <c r="A464" s="17" t="s">
        <v>417</v>
      </c>
      <c r="B464" s="17" t="s">
        <v>163</v>
      </c>
      <c r="C464" s="17" t="s">
        <v>102</v>
      </c>
      <c r="D464" s="17" t="s">
        <v>418</v>
      </c>
      <c r="E464" s="17"/>
      <c r="F464" s="18">
        <v>243.78</v>
      </c>
      <c r="G464" s="11">
        <f t="shared" si="112"/>
        <v>0</v>
      </c>
      <c r="H464" s="11">
        <v>0</v>
      </c>
      <c r="I464" s="11">
        <v>243.78</v>
      </c>
      <c r="J464" s="11">
        <v>87.884209999999996</v>
      </c>
      <c r="K464" s="12">
        <f t="shared" si="110"/>
        <v>36.050623513003529</v>
      </c>
    </row>
    <row r="465" spans="1:11" ht="31.5" x14ac:dyDescent="0.25">
      <c r="A465" s="17" t="s">
        <v>18</v>
      </c>
      <c r="B465" s="17" t="s">
        <v>163</v>
      </c>
      <c r="C465" s="17" t="s">
        <v>102</v>
      </c>
      <c r="D465" s="17" t="s">
        <v>418</v>
      </c>
      <c r="E465" s="17" t="s">
        <v>19</v>
      </c>
      <c r="F465" s="18">
        <v>243.78</v>
      </c>
      <c r="G465" s="11">
        <f t="shared" ref="G465:G466" si="124">I465-F465</f>
        <v>0</v>
      </c>
      <c r="H465" s="11">
        <v>0</v>
      </c>
      <c r="I465" s="11">
        <v>243.78</v>
      </c>
      <c r="J465" s="11">
        <v>87.884209999999996</v>
      </c>
      <c r="K465" s="12">
        <f t="shared" ref="K465:K466" si="125">J465/I465*100</f>
        <v>36.050623513003529</v>
      </c>
    </row>
    <row r="466" spans="1:11" ht="47.25" x14ac:dyDescent="0.25">
      <c r="A466" s="17" t="s">
        <v>20</v>
      </c>
      <c r="B466" s="17" t="s">
        <v>163</v>
      </c>
      <c r="C466" s="17" t="s">
        <v>102</v>
      </c>
      <c r="D466" s="17" t="s">
        <v>418</v>
      </c>
      <c r="E466" s="17" t="s">
        <v>21</v>
      </c>
      <c r="F466" s="18">
        <v>243.78</v>
      </c>
      <c r="G466" s="11">
        <f t="shared" si="124"/>
        <v>0</v>
      </c>
      <c r="H466" s="11">
        <v>0</v>
      </c>
      <c r="I466" s="11">
        <v>243.78</v>
      </c>
      <c r="J466" s="11">
        <v>87.884209999999996</v>
      </c>
      <c r="K466" s="12">
        <f t="shared" si="125"/>
        <v>36.050623513003529</v>
      </c>
    </row>
    <row r="467" spans="1:11" ht="47.25" x14ac:dyDescent="0.25">
      <c r="A467" s="17" t="s">
        <v>307</v>
      </c>
      <c r="B467" s="17" t="s">
        <v>163</v>
      </c>
      <c r="C467" s="17" t="s">
        <v>102</v>
      </c>
      <c r="D467" s="17" t="s">
        <v>308</v>
      </c>
      <c r="E467" s="17"/>
      <c r="F467" s="18">
        <v>11622.173070000001</v>
      </c>
      <c r="G467" s="11">
        <f>G468+G481</f>
        <v>627.82448000000022</v>
      </c>
      <c r="H467" s="11">
        <v>0</v>
      </c>
      <c r="I467" s="15">
        <v>12249.99755</v>
      </c>
      <c r="J467" s="15">
        <v>12039.674919999999</v>
      </c>
      <c r="K467" s="12">
        <f t="shared" si="110"/>
        <v>98.283080228044611</v>
      </c>
    </row>
    <row r="468" spans="1:11" ht="31.5" x14ac:dyDescent="0.25">
      <c r="A468" s="17" t="s">
        <v>309</v>
      </c>
      <c r="B468" s="17" t="s">
        <v>163</v>
      </c>
      <c r="C468" s="17" t="s">
        <v>102</v>
      </c>
      <c r="D468" s="17" t="s">
        <v>310</v>
      </c>
      <c r="E468" s="17"/>
      <c r="F468" s="18">
        <v>832.97843</v>
      </c>
      <c r="G468" s="11">
        <f>I468-F468</f>
        <v>2165.6529099999998</v>
      </c>
      <c r="H468" s="11">
        <v>0</v>
      </c>
      <c r="I468" s="11">
        <v>2998.6313399999999</v>
      </c>
      <c r="J468" s="11">
        <v>2962.2890600000001</v>
      </c>
      <c r="K468" s="12">
        <f t="shared" si="110"/>
        <v>98.788037745246811</v>
      </c>
    </row>
    <row r="469" spans="1:11" ht="15.75" x14ac:dyDescent="0.25">
      <c r="A469" s="17" t="s">
        <v>24</v>
      </c>
      <c r="B469" s="17" t="s">
        <v>163</v>
      </c>
      <c r="C469" s="17" t="s">
        <v>102</v>
      </c>
      <c r="D469" s="17" t="s">
        <v>419</v>
      </c>
      <c r="E469" s="17"/>
      <c r="F469" s="18">
        <v>192.2</v>
      </c>
      <c r="G469" s="11">
        <f t="shared" si="112"/>
        <v>0</v>
      </c>
      <c r="H469" s="11">
        <v>0</v>
      </c>
      <c r="I469" s="11">
        <v>192.2</v>
      </c>
      <c r="J469" s="11">
        <v>191.68254999999999</v>
      </c>
      <c r="K469" s="12">
        <f t="shared" si="110"/>
        <v>99.730775234131116</v>
      </c>
    </row>
    <row r="470" spans="1:11" ht="31.5" x14ac:dyDescent="0.25">
      <c r="A470" s="17" t="s">
        <v>18</v>
      </c>
      <c r="B470" s="17" t="s">
        <v>163</v>
      </c>
      <c r="C470" s="17" t="s">
        <v>102</v>
      </c>
      <c r="D470" s="17" t="s">
        <v>419</v>
      </c>
      <c r="E470" s="17" t="s">
        <v>19</v>
      </c>
      <c r="F470" s="18">
        <v>192.2</v>
      </c>
      <c r="G470" s="11">
        <f t="shared" ref="G470:G471" si="126">I470-F470</f>
        <v>0</v>
      </c>
      <c r="H470" s="11">
        <v>0</v>
      </c>
      <c r="I470" s="11">
        <v>192.2</v>
      </c>
      <c r="J470" s="11">
        <v>191.68254999999999</v>
      </c>
      <c r="K470" s="12">
        <f t="shared" ref="K470:K471" si="127">J470/I470*100</f>
        <v>99.730775234131116</v>
      </c>
    </row>
    <row r="471" spans="1:11" ht="47.25" x14ac:dyDescent="0.25">
      <c r="A471" s="17" t="s">
        <v>20</v>
      </c>
      <c r="B471" s="17" t="s">
        <v>163</v>
      </c>
      <c r="C471" s="17" t="s">
        <v>102</v>
      </c>
      <c r="D471" s="17" t="s">
        <v>419</v>
      </c>
      <c r="E471" s="17" t="s">
        <v>21</v>
      </c>
      <c r="F471" s="18">
        <v>192.2</v>
      </c>
      <c r="G471" s="11">
        <f t="shared" si="126"/>
        <v>0</v>
      </c>
      <c r="H471" s="11">
        <v>0</v>
      </c>
      <c r="I471" s="11">
        <v>192.2</v>
      </c>
      <c r="J471" s="11">
        <v>191.68254999999999</v>
      </c>
      <c r="K471" s="12">
        <f t="shared" si="127"/>
        <v>99.730775234131116</v>
      </c>
    </row>
    <row r="472" spans="1:11" ht="15.75" x14ac:dyDescent="0.25">
      <c r="A472" s="17" t="s">
        <v>16</v>
      </c>
      <c r="B472" s="17" t="s">
        <v>163</v>
      </c>
      <c r="C472" s="17" t="s">
        <v>102</v>
      </c>
      <c r="D472" s="17" t="s">
        <v>420</v>
      </c>
      <c r="E472" s="17"/>
      <c r="F472" s="18">
        <v>294.44400000000002</v>
      </c>
      <c r="G472" s="11">
        <f t="shared" si="112"/>
        <v>0</v>
      </c>
      <c r="H472" s="11">
        <v>0</v>
      </c>
      <c r="I472" s="11">
        <v>294.44400000000002</v>
      </c>
      <c r="J472" s="11">
        <v>278.70526999999998</v>
      </c>
      <c r="K472" s="12">
        <f t="shared" si="110"/>
        <v>94.654762875113761</v>
      </c>
    </row>
    <row r="473" spans="1:11" ht="31.5" x14ac:dyDescent="0.25">
      <c r="A473" s="17" t="s">
        <v>18</v>
      </c>
      <c r="B473" s="17" t="s">
        <v>163</v>
      </c>
      <c r="C473" s="17" t="s">
        <v>102</v>
      </c>
      <c r="D473" s="17" t="s">
        <v>420</v>
      </c>
      <c r="E473" s="17" t="s">
        <v>19</v>
      </c>
      <c r="F473" s="18">
        <v>294.44400000000002</v>
      </c>
      <c r="G473" s="11">
        <f t="shared" ref="G473:G474" si="128">I473-F473</f>
        <v>0</v>
      </c>
      <c r="H473" s="11">
        <v>0</v>
      </c>
      <c r="I473" s="11">
        <v>294.44400000000002</v>
      </c>
      <c r="J473" s="11">
        <v>278.70526999999998</v>
      </c>
      <c r="K473" s="12">
        <f t="shared" ref="K473:K474" si="129">J473/I473*100</f>
        <v>94.654762875113761</v>
      </c>
    </row>
    <row r="474" spans="1:11" ht="47.25" x14ac:dyDescent="0.25">
      <c r="A474" s="17" t="s">
        <v>20</v>
      </c>
      <c r="B474" s="17" t="s">
        <v>163</v>
      </c>
      <c r="C474" s="17" t="s">
        <v>102</v>
      </c>
      <c r="D474" s="17" t="s">
        <v>420</v>
      </c>
      <c r="E474" s="17" t="s">
        <v>21</v>
      </c>
      <c r="F474" s="18">
        <v>294.44400000000002</v>
      </c>
      <c r="G474" s="11">
        <f t="shared" si="128"/>
        <v>0</v>
      </c>
      <c r="H474" s="11">
        <v>0</v>
      </c>
      <c r="I474" s="11">
        <v>294.44400000000002</v>
      </c>
      <c r="J474" s="11">
        <v>278.70526999999998</v>
      </c>
      <c r="K474" s="12">
        <f t="shared" si="129"/>
        <v>94.654762875113761</v>
      </c>
    </row>
    <row r="475" spans="1:11" ht="15.75" x14ac:dyDescent="0.25">
      <c r="A475" s="17" t="s">
        <v>206</v>
      </c>
      <c r="B475" s="17" t="s">
        <v>163</v>
      </c>
      <c r="C475" s="17" t="s">
        <v>102</v>
      </c>
      <c r="D475" s="17" t="s">
        <v>421</v>
      </c>
      <c r="E475" s="17"/>
      <c r="F475" s="18">
        <v>46.98</v>
      </c>
      <c r="G475" s="11">
        <f t="shared" si="112"/>
        <v>0</v>
      </c>
      <c r="H475" s="11">
        <v>0</v>
      </c>
      <c r="I475" s="11">
        <v>46.98</v>
      </c>
      <c r="J475" s="11">
        <v>26.893899999999999</v>
      </c>
      <c r="K475" s="12">
        <f t="shared" si="110"/>
        <v>57.245423584504039</v>
      </c>
    </row>
    <row r="476" spans="1:11" ht="31.5" x14ac:dyDescent="0.25">
      <c r="A476" s="17" t="s">
        <v>18</v>
      </c>
      <c r="B476" s="17" t="s">
        <v>163</v>
      </c>
      <c r="C476" s="17" t="s">
        <v>102</v>
      </c>
      <c r="D476" s="17" t="s">
        <v>421</v>
      </c>
      <c r="E476" s="17" t="s">
        <v>19</v>
      </c>
      <c r="F476" s="18">
        <v>46.98</v>
      </c>
      <c r="G476" s="11">
        <f t="shared" ref="G476:G477" si="130">I476-F476</f>
        <v>0</v>
      </c>
      <c r="H476" s="11">
        <v>0</v>
      </c>
      <c r="I476" s="11">
        <v>46.98</v>
      </c>
      <c r="J476" s="11">
        <v>26.893899999999999</v>
      </c>
      <c r="K476" s="12">
        <f t="shared" ref="K476:K477" si="131">J476/I476*100</f>
        <v>57.245423584504039</v>
      </c>
    </row>
    <row r="477" spans="1:11" ht="47.25" x14ac:dyDescent="0.25">
      <c r="A477" s="17" t="s">
        <v>20</v>
      </c>
      <c r="B477" s="17" t="s">
        <v>163</v>
      </c>
      <c r="C477" s="17" t="s">
        <v>102</v>
      </c>
      <c r="D477" s="17" t="s">
        <v>421</v>
      </c>
      <c r="E477" s="17" t="s">
        <v>21</v>
      </c>
      <c r="F477" s="18">
        <v>46.98</v>
      </c>
      <c r="G477" s="11">
        <f t="shared" si="130"/>
        <v>0</v>
      </c>
      <c r="H477" s="11">
        <v>0</v>
      </c>
      <c r="I477" s="11">
        <v>46.98</v>
      </c>
      <c r="J477" s="11">
        <v>26.893899999999999</v>
      </c>
      <c r="K477" s="12">
        <f t="shared" si="131"/>
        <v>57.245423584504039</v>
      </c>
    </row>
    <row r="478" spans="1:11" ht="15.75" x14ac:dyDescent="0.25">
      <c r="A478" s="17" t="s">
        <v>24</v>
      </c>
      <c r="B478" s="17" t="s">
        <v>163</v>
      </c>
      <c r="C478" s="17" t="s">
        <v>102</v>
      </c>
      <c r="D478" s="17" t="s">
        <v>311</v>
      </c>
      <c r="E478" s="17"/>
      <c r="F478" s="18">
        <v>299.35442999999998</v>
      </c>
      <c r="G478" s="11">
        <f t="shared" si="112"/>
        <v>2165.6529100000002</v>
      </c>
      <c r="H478" s="11">
        <v>0</v>
      </c>
      <c r="I478" s="11">
        <v>2465.0073400000001</v>
      </c>
      <c r="J478" s="11">
        <v>2465.0073400000001</v>
      </c>
      <c r="K478" s="12">
        <f t="shared" si="110"/>
        <v>100</v>
      </c>
    </row>
    <row r="479" spans="1:11" ht="31.5" x14ac:dyDescent="0.25">
      <c r="A479" s="17" t="s">
        <v>18</v>
      </c>
      <c r="B479" s="17" t="s">
        <v>163</v>
      </c>
      <c r="C479" s="17" t="s">
        <v>102</v>
      </c>
      <c r="D479" s="17" t="s">
        <v>311</v>
      </c>
      <c r="E479" s="17" t="s">
        <v>19</v>
      </c>
      <c r="F479" s="18">
        <v>299.35442999999998</v>
      </c>
      <c r="G479" s="11">
        <f t="shared" si="112"/>
        <v>2165.6529100000002</v>
      </c>
      <c r="H479" s="11">
        <v>0</v>
      </c>
      <c r="I479" s="11">
        <v>2465.0073400000001</v>
      </c>
      <c r="J479" s="11">
        <v>2465.0073400000001</v>
      </c>
      <c r="K479" s="12">
        <f t="shared" ref="K479:K480" si="132">J479/I479*100</f>
        <v>100</v>
      </c>
    </row>
    <row r="480" spans="1:11" ht="47.25" x14ac:dyDescent="0.25">
      <c r="A480" s="17" t="s">
        <v>20</v>
      </c>
      <c r="B480" s="17" t="s">
        <v>163</v>
      </c>
      <c r="C480" s="17" t="s">
        <v>102</v>
      </c>
      <c r="D480" s="17" t="s">
        <v>311</v>
      </c>
      <c r="E480" s="17" t="s">
        <v>21</v>
      </c>
      <c r="F480" s="18">
        <v>299.35442999999998</v>
      </c>
      <c r="G480" s="11">
        <f t="shared" ref="G480:G487" si="133">I480-F480</f>
        <v>2165.6529100000002</v>
      </c>
      <c r="H480" s="11">
        <v>0</v>
      </c>
      <c r="I480" s="11">
        <v>2465.0073400000001</v>
      </c>
      <c r="J480" s="11">
        <v>2465.0073400000001</v>
      </c>
      <c r="K480" s="12">
        <f t="shared" si="132"/>
        <v>100</v>
      </c>
    </row>
    <row r="481" spans="1:11" ht="47.25" x14ac:dyDescent="0.25">
      <c r="A481" s="17" t="s">
        <v>422</v>
      </c>
      <c r="B481" s="17" t="s">
        <v>163</v>
      </c>
      <c r="C481" s="17" t="s">
        <v>102</v>
      </c>
      <c r="D481" s="17" t="s">
        <v>423</v>
      </c>
      <c r="E481" s="17"/>
      <c r="F481" s="18">
        <v>10789.19464</v>
      </c>
      <c r="G481" s="11">
        <f t="shared" si="133"/>
        <v>-1537.8284299999996</v>
      </c>
      <c r="H481" s="11">
        <v>0</v>
      </c>
      <c r="I481" s="11">
        <v>9251.3662100000001</v>
      </c>
      <c r="J481" s="11">
        <v>9077.3858600000003</v>
      </c>
      <c r="K481" s="12">
        <f t="shared" si="110"/>
        <v>98.119409111575962</v>
      </c>
    </row>
    <row r="482" spans="1:11" ht="15.75" x14ac:dyDescent="0.25">
      <c r="A482" s="17" t="s">
        <v>116</v>
      </c>
      <c r="B482" s="17" t="s">
        <v>163</v>
      </c>
      <c r="C482" s="17" t="s">
        <v>102</v>
      </c>
      <c r="D482" s="17" t="s">
        <v>424</v>
      </c>
      <c r="E482" s="17"/>
      <c r="F482" s="18">
        <v>129.35864000000001</v>
      </c>
      <c r="G482" s="11">
        <f t="shared" si="133"/>
        <v>0</v>
      </c>
      <c r="H482" s="11">
        <f>H483</f>
        <v>0</v>
      </c>
      <c r="I482" s="11">
        <v>129.35864000000001</v>
      </c>
      <c r="J482" s="11">
        <v>129.35864000000001</v>
      </c>
      <c r="K482" s="12">
        <f t="shared" si="110"/>
        <v>100</v>
      </c>
    </row>
    <row r="483" spans="1:11" ht="31.5" x14ac:dyDescent="0.25">
      <c r="A483" s="17" t="s">
        <v>18</v>
      </c>
      <c r="B483" s="17" t="s">
        <v>163</v>
      </c>
      <c r="C483" s="17" t="s">
        <v>102</v>
      </c>
      <c r="D483" s="17" t="s">
        <v>424</v>
      </c>
      <c r="E483" s="17" t="s">
        <v>19</v>
      </c>
      <c r="F483" s="18">
        <v>129.35864000000001</v>
      </c>
      <c r="G483" s="11">
        <f t="shared" si="133"/>
        <v>0</v>
      </c>
      <c r="H483" s="11">
        <f>H484</f>
        <v>0</v>
      </c>
      <c r="I483" s="11">
        <v>129.35864000000001</v>
      </c>
      <c r="J483" s="11">
        <v>129.35864000000001</v>
      </c>
      <c r="K483" s="12">
        <f t="shared" ref="K483:K484" si="134">J483/I483*100</f>
        <v>100</v>
      </c>
    </row>
    <row r="484" spans="1:11" ht="47.25" x14ac:dyDescent="0.25">
      <c r="A484" s="17" t="s">
        <v>20</v>
      </c>
      <c r="B484" s="17" t="s">
        <v>163</v>
      </c>
      <c r="C484" s="17" t="s">
        <v>102</v>
      </c>
      <c r="D484" s="17" t="s">
        <v>424</v>
      </c>
      <c r="E484" s="17" t="s">
        <v>21</v>
      </c>
      <c r="F484" s="18">
        <v>129.35864000000001</v>
      </c>
      <c r="G484" s="11">
        <f t="shared" si="133"/>
        <v>0</v>
      </c>
      <c r="H484" s="11">
        <f>H485</f>
        <v>0</v>
      </c>
      <c r="I484" s="11">
        <v>129.35864000000001</v>
      </c>
      <c r="J484" s="11">
        <v>129.35864000000001</v>
      </c>
      <c r="K484" s="12">
        <f t="shared" si="134"/>
        <v>100</v>
      </c>
    </row>
    <row r="485" spans="1:11" ht="15.75" x14ac:dyDescent="0.25">
      <c r="A485" s="17" t="s">
        <v>24</v>
      </c>
      <c r="B485" s="17" t="s">
        <v>163</v>
      </c>
      <c r="C485" s="17" t="s">
        <v>102</v>
      </c>
      <c r="D485" s="17" t="s">
        <v>425</v>
      </c>
      <c r="E485" s="17"/>
      <c r="F485" s="18">
        <v>10659.835999999999</v>
      </c>
      <c r="G485" s="11">
        <f t="shared" si="133"/>
        <v>-1537.8284299999996</v>
      </c>
      <c r="H485" s="11">
        <v>0</v>
      </c>
      <c r="I485" s="11">
        <v>9122.0075699999998</v>
      </c>
      <c r="J485" s="11">
        <v>8948.0272199999999</v>
      </c>
      <c r="K485" s="12">
        <f t="shared" si="110"/>
        <v>98.092740565441133</v>
      </c>
    </row>
    <row r="486" spans="1:11" ht="31.5" x14ac:dyDescent="0.25">
      <c r="A486" s="17" t="s">
        <v>18</v>
      </c>
      <c r="B486" s="17" t="s">
        <v>163</v>
      </c>
      <c r="C486" s="17" t="s">
        <v>102</v>
      </c>
      <c r="D486" s="17" t="s">
        <v>425</v>
      </c>
      <c r="E486" s="17" t="s">
        <v>19</v>
      </c>
      <c r="F486" s="18">
        <v>10659.835999999999</v>
      </c>
      <c r="G486" s="11">
        <f t="shared" si="133"/>
        <v>-1537.8284299999996</v>
      </c>
      <c r="H486" s="11">
        <v>0</v>
      </c>
      <c r="I486" s="11">
        <v>9122.0075699999998</v>
      </c>
      <c r="J486" s="11">
        <v>8948.0272199999999</v>
      </c>
      <c r="K486" s="12">
        <f t="shared" ref="K486:K487" si="135">J486/I486*100</f>
        <v>98.092740565441133</v>
      </c>
    </row>
    <row r="487" spans="1:11" ht="47.25" x14ac:dyDescent="0.25">
      <c r="A487" s="17" t="s">
        <v>20</v>
      </c>
      <c r="B487" s="17" t="s">
        <v>163</v>
      </c>
      <c r="C487" s="17" t="s">
        <v>102</v>
      </c>
      <c r="D487" s="17" t="s">
        <v>425</v>
      </c>
      <c r="E487" s="17" t="s">
        <v>21</v>
      </c>
      <c r="F487" s="18">
        <v>10659.835999999999</v>
      </c>
      <c r="G487" s="11">
        <f t="shared" si="133"/>
        <v>-1537.8284299999996</v>
      </c>
      <c r="H487" s="11">
        <v>0</v>
      </c>
      <c r="I487" s="11">
        <v>9122.0075699999998</v>
      </c>
      <c r="J487" s="11">
        <v>8948.0272199999999</v>
      </c>
      <c r="K487" s="12">
        <f t="shared" si="135"/>
        <v>98.092740565441133</v>
      </c>
    </row>
    <row r="488" spans="1:11" ht="31.5" x14ac:dyDescent="0.25">
      <c r="A488" s="17" t="s">
        <v>366</v>
      </c>
      <c r="B488" s="17" t="s">
        <v>163</v>
      </c>
      <c r="C488" s="17" t="s">
        <v>102</v>
      </c>
      <c r="D488" s="17" t="s">
        <v>367</v>
      </c>
      <c r="E488" s="17"/>
      <c r="F488" s="18">
        <v>59209.636619999997</v>
      </c>
      <c r="G488" s="11">
        <f>G489</f>
        <v>-308.17399999999998</v>
      </c>
      <c r="H488" s="11">
        <f>H489</f>
        <v>-240.27000000000044</v>
      </c>
      <c r="I488" s="11">
        <v>58661.192620000002</v>
      </c>
      <c r="J488" s="11">
        <v>32743.832900000001</v>
      </c>
      <c r="K488" s="12">
        <f t="shared" si="110"/>
        <v>55.818559830705325</v>
      </c>
    </row>
    <row r="489" spans="1:11" ht="47.25" x14ac:dyDescent="0.25">
      <c r="A489" s="17" t="s">
        <v>426</v>
      </c>
      <c r="B489" s="17" t="s">
        <v>163</v>
      </c>
      <c r="C489" s="17" t="s">
        <v>102</v>
      </c>
      <c r="D489" s="17" t="s">
        <v>427</v>
      </c>
      <c r="E489" s="17"/>
      <c r="F489" s="18">
        <v>35805.836000000003</v>
      </c>
      <c r="G489" s="11">
        <f>G490</f>
        <v>-308.17399999999998</v>
      </c>
      <c r="H489" s="11">
        <f>H496</f>
        <v>-240.27000000000044</v>
      </c>
      <c r="I489" s="11">
        <v>35257.392</v>
      </c>
      <c r="J489" s="11">
        <v>16823.157009999999</v>
      </c>
      <c r="K489" s="12">
        <f t="shared" si="110"/>
        <v>47.715262121486461</v>
      </c>
    </row>
    <row r="490" spans="1:11" ht="15.75" x14ac:dyDescent="0.25">
      <c r="A490" s="17" t="s">
        <v>116</v>
      </c>
      <c r="B490" s="17" t="s">
        <v>163</v>
      </c>
      <c r="C490" s="17" t="s">
        <v>102</v>
      </c>
      <c r="D490" s="17" t="s">
        <v>428</v>
      </c>
      <c r="E490" s="17"/>
      <c r="F490" s="18">
        <v>1954.5070000000001</v>
      </c>
      <c r="G490" s="11">
        <f>I490-F490</f>
        <v>-308.17399999999998</v>
      </c>
      <c r="H490" s="11">
        <v>0</v>
      </c>
      <c r="I490" s="11">
        <v>1646.3330000000001</v>
      </c>
      <c r="J490" s="11">
        <v>1068.19292</v>
      </c>
      <c r="K490" s="12">
        <f t="shared" si="110"/>
        <v>64.883162762333015</v>
      </c>
    </row>
    <row r="491" spans="1:11" ht="31.5" x14ac:dyDescent="0.25">
      <c r="A491" s="17" t="s">
        <v>18</v>
      </c>
      <c r="B491" s="17" t="s">
        <v>163</v>
      </c>
      <c r="C491" s="17" t="s">
        <v>102</v>
      </c>
      <c r="D491" s="17" t="s">
        <v>428</v>
      </c>
      <c r="E491" s="17" t="s">
        <v>19</v>
      </c>
      <c r="F491" s="18">
        <v>1954.5070000000001</v>
      </c>
      <c r="G491" s="11">
        <f>I491-F491</f>
        <v>-308.17399999999998</v>
      </c>
      <c r="H491" s="11">
        <v>0</v>
      </c>
      <c r="I491" s="11">
        <v>1646.3330000000001</v>
      </c>
      <c r="J491" s="11">
        <v>1068.19292</v>
      </c>
      <c r="K491" s="12">
        <f t="shared" ref="K491:K492" si="136">J491/I491*100</f>
        <v>64.883162762333015</v>
      </c>
    </row>
    <row r="492" spans="1:11" ht="47.25" x14ac:dyDescent="0.25">
      <c r="A492" s="17" t="s">
        <v>20</v>
      </c>
      <c r="B492" s="17" t="s">
        <v>163</v>
      </c>
      <c r="C492" s="17" t="s">
        <v>102</v>
      </c>
      <c r="D492" s="17" t="s">
        <v>428</v>
      </c>
      <c r="E492" s="17" t="s">
        <v>21</v>
      </c>
      <c r="F492" s="18">
        <v>1954.5070000000001</v>
      </c>
      <c r="G492" s="11">
        <f>I492-F492</f>
        <v>-308.17399999999998</v>
      </c>
      <c r="H492" s="11">
        <v>0</v>
      </c>
      <c r="I492" s="11">
        <v>1646.3330000000001</v>
      </c>
      <c r="J492" s="11">
        <v>1068.19292</v>
      </c>
      <c r="K492" s="12">
        <f t="shared" si="136"/>
        <v>64.883162762333015</v>
      </c>
    </row>
    <row r="493" spans="1:11" ht="15.75" x14ac:dyDescent="0.25">
      <c r="A493" s="17" t="s">
        <v>24</v>
      </c>
      <c r="B493" s="17" t="s">
        <v>163</v>
      </c>
      <c r="C493" s="17" t="s">
        <v>102</v>
      </c>
      <c r="D493" s="17" t="s">
        <v>429</v>
      </c>
      <c r="E493" s="17"/>
      <c r="F493" s="18">
        <v>26806.909</v>
      </c>
      <c r="G493" s="11">
        <f t="shared" si="112"/>
        <v>0</v>
      </c>
      <c r="H493" s="11">
        <v>0</v>
      </c>
      <c r="I493" s="11">
        <v>26806.909</v>
      </c>
      <c r="J493" s="11">
        <v>9077.41158</v>
      </c>
      <c r="K493" s="12">
        <f t="shared" si="110"/>
        <v>33.862209104376781</v>
      </c>
    </row>
    <row r="494" spans="1:11" ht="31.5" x14ac:dyDescent="0.25">
      <c r="A494" s="17" t="s">
        <v>18</v>
      </c>
      <c r="B494" s="17" t="s">
        <v>163</v>
      </c>
      <c r="C494" s="17" t="s">
        <v>102</v>
      </c>
      <c r="D494" s="17" t="s">
        <v>429</v>
      </c>
      <c r="E494" s="17" t="s">
        <v>19</v>
      </c>
      <c r="F494" s="18">
        <v>26806.909</v>
      </c>
      <c r="G494" s="11">
        <f t="shared" ref="G494:G495" si="137">I494-F494</f>
        <v>0</v>
      </c>
      <c r="H494" s="11">
        <v>0</v>
      </c>
      <c r="I494" s="11">
        <v>26806.909</v>
      </c>
      <c r="J494" s="11">
        <v>9077.41158</v>
      </c>
      <c r="K494" s="12">
        <f t="shared" ref="K494:K495" si="138">J494/I494*100</f>
        <v>33.862209104376781</v>
      </c>
    </row>
    <row r="495" spans="1:11" ht="47.25" x14ac:dyDescent="0.25">
      <c r="A495" s="17" t="s">
        <v>20</v>
      </c>
      <c r="B495" s="17" t="s">
        <v>163</v>
      </c>
      <c r="C495" s="17" t="s">
        <v>102</v>
      </c>
      <c r="D495" s="17" t="s">
        <v>429</v>
      </c>
      <c r="E495" s="17" t="s">
        <v>21</v>
      </c>
      <c r="F495" s="18">
        <v>26806.909</v>
      </c>
      <c r="G495" s="11">
        <f t="shared" si="137"/>
        <v>0</v>
      </c>
      <c r="H495" s="11">
        <v>0</v>
      </c>
      <c r="I495" s="11">
        <v>26806.909</v>
      </c>
      <c r="J495" s="11">
        <v>9077.41158</v>
      </c>
      <c r="K495" s="12">
        <f t="shared" si="138"/>
        <v>33.862209104376781</v>
      </c>
    </row>
    <row r="496" spans="1:11" ht="63" x14ac:dyDescent="0.25">
      <c r="A496" s="17" t="s">
        <v>430</v>
      </c>
      <c r="B496" s="17" t="s">
        <v>163</v>
      </c>
      <c r="C496" s="17" t="s">
        <v>102</v>
      </c>
      <c r="D496" s="17" t="s">
        <v>431</v>
      </c>
      <c r="E496" s="17"/>
      <c r="F496" s="18">
        <v>4614</v>
      </c>
      <c r="G496" s="11">
        <v>0</v>
      </c>
      <c r="H496" s="11">
        <f>I496-F496</f>
        <v>-240.27000000000044</v>
      </c>
      <c r="I496" s="11">
        <v>4373.7299999999996</v>
      </c>
      <c r="J496" s="11">
        <v>4373.7263999999996</v>
      </c>
      <c r="K496" s="12">
        <f t="shared" si="110"/>
        <v>99.999917690392408</v>
      </c>
    </row>
    <row r="497" spans="1:11" ht="31.5" x14ac:dyDescent="0.25">
      <c r="A497" s="17" t="s">
        <v>18</v>
      </c>
      <c r="B497" s="17" t="s">
        <v>163</v>
      </c>
      <c r="C497" s="17" t="s">
        <v>102</v>
      </c>
      <c r="D497" s="17" t="s">
        <v>431</v>
      </c>
      <c r="E497" s="17" t="s">
        <v>19</v>
      </c>
      <c r="F497" s="18">
        <v>4614</v>
      </c>
      <c r="G497" s="11">
        <v>0</v>
      </c>
      <c r="H497" s="11">
        <f>I497-F497</f>
        <v>-240.27000000000044</v>
      </c>
      <c r="I497" s="11">
        <v>4373.7299999999996</v>
      </c>
      <c r="J497" s="11">
        <v>4373.7263999999996</v>
      </c>
      <c r="K497" s="12">
        <f t="shared" ref="K497:K498" si="139">J497/I497*100</f>
        <v>99.999917690392408</v>
      </c>
    </row>
    <row r="498" spans="1:11" ht="47.25" x14ac:dyDescent="0.25">
      <c r="A498" s="17" t="s">
        <v>20</v>
      </c>
      <c r="B498" s="17" t="s">
        <v>163</v>
      </c>
      <c r="C498" s="17" t="s">
        <v>102</v>
      </c>
      <c r="D498" s="17" t="s">
        <v>431</v>
      </c>
      <c r="E498" s="17" t="s">
        <v>21</v>
      </c>
      <c r="F498" s="18">
        <v>4614</v>
      </c>
      <c r="G498" s="11">
        <v>0</v>
      </c>
      <c r="H498" s="11">
        <f>I498-F498</f>
        <v>-240.27000000000044</v>
      </c>
      <c r="I498" s="11">
        <v>4373.7299999999996</v>
      </c>
      <c r="J498" s="11">
        <v>4373.7263999999996</v>
      </c>
      <c r="K498" s="12">
        <f t="shared" si="139"/>
        <v>99.999917690392408</v>
      </c>
    </row>
    <row r="499" spans="1:11" ht="47.25" x14ac:dyDescent="0.25">
      <c r="A499" s="17" t="s">
        <v>432</v>
      </c>
      <c r="B499" s="17" t="s">
        <v>163</v>
      </c>
      <c r="C499" s="17" t="s">
        <v>102</v>
      </c>
      <c r="D499" s="17" t="s">
        <v>433</v>
      </c>
      <c r="E499" s="17"/>
      <c r="F499" s="18">
        <v>2430.42</v>
      </c>
      <c r="G499" s="11">
        <f t="shared" si="112"/>
        <v>0</v>
      </c>
      <c r="H499" s="11">
        <v>0</v>
      </c>
      <c r="I499" s="11">
        <v>2430.42</v>
      </c>
      <c r="J499" s="11">
        <v>2303.85311</v>
      </c>
      <c r="K499" s="12">
        <f t="shared" si="110"/>
        <v>94.792386089647053</v>
      </c>
    </row>
    <row r="500" spans="1:11" ht="31.5" x14ac:dyDescent="0.25">
      <c r="A500" s="17" t="s">
        <v>18</v>
      </c>
      <c r="B500" s="17" t="s">
        <v>163</v>
      </c>
      <c r="C500" s="17" t="s">
        <v>102</v>
      </c>
      <c r="D500" s="17" t="s">
        <v>433</v>
      </c>
      <c r="E500" s="17" t="s">
        <v>19</v>
      </c>
      <c r="F500" s="18">
        <v>2430.42</v>
      </c>
      <c r="G500" s="11">
        <f t="shared" ref="G500:G501" si="140">I500-F500</f>
        <v>0</v>
      </c>
      <c r="H500" s="11">
        <v>0</v>
      </c>
      <c r="I500" s="11">
        <v>2430.42</v>
      </c>
      <c r="J500" s="11">
        <v>2303.85311</v>
      </c>
      <c r="K500" s="12">
        <f t="shared" ref="K500:K501" si="141">J500/I500*100</f>
        <v>94.792386089647053</v>
      </c>
    </row>
    <row r="501" spans="1:11" ht="47.25" x14ac:dyDescent="0.25">
      <c r="A501" s="17" t="s">
        <v>20</v>
      </c>
      <c r="B501" s="17" t="s">
        <v>163</v>
      </c>
      <c r="C501" s="17" t="s">
        <v>102</v>
      </c>
      <c r="D501" s="17" t="s">
        <v>433</v>
      </c>
      <c r="E501" s="17" t="s">
        <v>21</v>
      </c>
      <c r="F501" s="18">
        <v>2430.42</v>
      </c>
      <c r="G501" s="11">
        <f t="shared" si="140"/>
        <v>0</v>
      </c>
      <c r="H501" s="11">
        <v>0</v>
      </c>
      <c r="I501" s="11">
        <v>2430.42</v>
      </c>
      <c r="J501" s="11">
        <v>2303.85311</v>
      </c>
      <c r="K501" s="12">
        <f t="shared" si="141"/>
        <v>94.792386089647053</v>
      </c>
    </row>
    <row r="502" spans="1:11" ht="47.25" x14ac:dyDescent="0.25">
      <c r="A502" s="17" t="s">
        <v>434</v>
      </c>
      <c r="B502" s="17" t="s">
        <v>163</v>
      </c>
      <c r="C502" s="17" t="s">
        <v>102</v>
      </c>
      <c r="D502" s="17" t="s">
        <v>435</v>
      </c>
      <c r="E502" s="17"/>
      <c r="F502" s="18">
        <v>15781.089620000001</v>
      </c>
      <c r="G502" s="11">
        <f t="shared" si="112"/>
        <v>0</v>
      </c>
      <c r="H502" s="11">
        <v>0</v>
      </c>
      <c r="I502" s="11">
        <v>15781.089620000001</v>
      </c>
      <c r="J502" s="11">
        <v>10354.27557</v>
      </c>
      <c r="K502" s="12">
        <f t="shared" si="110"/>
        <v>65.611917930417277</v>
      </c>
    </row>
    <row r="503" spans="1:11" ht="15.75" x14ac:dyDescent="0.25">
      <c r="A503" s="17" t="s">
        <v>116</v>
      </c>
      <c r="B503" s="17" t="s">
        <v>163</v>
      </c>
      <c r="C503" s="17" t="s">
        <v>102</v>
      </c>
      <c r="D503" s="17" t="s">
        <v>436</v>
      </c>
      <c r="E503" s="17"/>
      <c r="F503" s="18">
        <v>166.04900000000001</v>
      </c>
      <c r="G503" s="11">
        <f t="shared" si="112"/>
        <v>0</v>
      </c>
      <c r="H503" s="11">
        <v>0</v>
      </c>
      <c r="I503" s="11">
        <v>166.04900000000001</v>
      </c>
      <c r="J503" s="11">
        <v>107.75409000000001</v>
      </c>
      <c r="K503" s="12">
        <f t="shared" ref="K503:K561" si="142">J503/I503*100</f>
        <v>64.89294726255504</v>
      </c>
    </row>
    <row r="504" spans="1:11" ht="31.5" x14ac:dyDescent="0.25">
      <c r="A504" s="17" t="s">
        <v>18</v>
      </c>
      <c r="B504" s="17" t="s">
        <v>163</v>
      </c>
      <c r="C504" s="17" t="s">
        <v>102</v>
      </c>
      <c r="D504" s="17" t="s">
        <v>436</v>
      </c>
      <c r="E504" s="17" t="s">
        <v>19</v>
      </c>
      <c r="F504" s="18">
        <v>166.04900000000001</v>
      </c>
      <c r="G504" s="11">
        <f t="shared" ref="G504:G505" si="143">I504-F504</f>
        <v>0</v>
      </c>
      <c r="H504" s="11">
        <v>0</v>
      </c>
      <c r="I504" s="11">
        <v>166.04900000000001</v>
      </c>
      <c r="J504" s="11">
        <v>107.75409000000001</v>
      </c>
      <c r="K504" s="12">
        <f t="shared" ref="K504:K505" si="144">J504/I504*100</f>
        <v>64.89294726255504</v>
      </c>
    </row>
    <row r="505" spans="1:11" ht="47.25" x14ac:dyDescent="0.25">
      <c r="A505" s="17" t="s">
        <v>20</v>
      </c>
      <c r="B505" s="17" t="s">
        <v>163</v>
      </c>
      <c r="C505" s="17" t="s">
        <v>102</v>
      </c>
      <c r="D505" s="17" t="s">
        <v>436</v>
      </c>
      <c r="E505" s="17" t="s">
        <v>21</v>
      </c>
      <c r="F505" s="18">
        <v>166.04900000000001</v>
      </c>
      <c r="G505" s="11">
        <f t="shared" si="143"/>
        <v>0</v>
      </c>
      <c r="H505" s="11">
        <v>0</v>
      </c>
      <c r="I505" s="11">
        <v>166.04900000000001</v>
      </c>
      <c r="J505" s="11">
        <v>107.75409000000001</v>
      </c>
      <c r="K505" s="12">
        <f t="shared" si="144"/>
        <v>64.89294726255504</v>
      </c>
    </row>
    <row r="506" spans="1:11" ht="15.75" x14ac:dyDescent="0.25">
      <c r="A506" s="17" t="s">
        <v>24</v>
      </c>
      <c r="B506" s="17" t="s">
        <v>163</v>
      </c>
      <c r="C506" s="17" t="s">
        <v>102</v>
      </c>
      <c r="D506" s="17" t="s">
        <v>437</v>
      </c>
      <c r="E506" s="17"/>
      <c r="F506" s="18">
        <v>72.134</v>
      </c>
      <c r="G506" s="11">
        <f t="shared" ref="G506:G561" si="145">I506-F506</f>
        <v>0</v>
      </c>
      <c r="H506" s="11">
        <v>0</v>
      </c>
      <c r="I506" s="11">
        <v>72.134</v>
      </c>
      <c r="J506" s="11">
        <v>14.32296</v>
      </c>
      <c r="K506" s="12">
        <f t="shared" si="142"/>
        <v>19.856045692738515</v>
      </c>
    </row>
    <row r="507" spans="1:11" ht="31.5" x14ac:dyDescent="0.25">
      <c r="A507" s="17" t="s">
        <v>18</v>
      </c>
      <c r="B507" s="17" t="s">
        <v>163</v>
      </c>
      <c r="C507" s="17" t="s">
        <v>102</v>
      </c>
      <c r="D507" s="17" t="s">
        <v>437</v>
      </c>
      <c r="E507" s="17" t="s">
        <v>19</v>
      </c>
      <c r="F507" s="18">
        <v>72.134</v>
      </c>
      <c r="G507" s="11">
        <f t="shared" ref="G507:G508" si="146">I507-F507</f>
        <v>0</v>
      </c>
      <c r="H507" s="11">
        <v>0</v>
      </c>
      <c r="I507" s="11">
        <v>72.134</v>
      </c>
      <c r="J507" s="11">
        <v>14.32296</v>
      </c>
      <c r="K507" s="12">
        <f t="shared" ref="K507:K508" si="147">J507/I507*100</f>
        <v>19.856045692738515</v>
      </c>
    </row>
    <row r="508" spans="1:11" ht="47.25" x14ac:dyDescent="0.25">
      <c r="A508" s="17" t="s">
        <v>20</v>
      </c>
      <c r="B508" s="17" t="s">
        <v>163</v>
      </c>
      <c r="C508" s="17" t="s">
        <v>102</v>
      </c>
      <c r="D508" s="17" t="s">
        <v>437</v>
      </c>
      <c r="E508" s="17" t="s">
        <v>21</v>
      </c>
      <c r="F508" s="18">
        <v>72.134</v>
      </c>
      <c r="G508" s="11">
        <f t="shared" si="146"/>
        <v>0</v>
      </c>
      <c r="H508" s="11">
        <v>0</v>
      </c>
      <c r="I508" s="11">
        <v>72.134</v>
      </c>
      <c r="J508" s="11">
        <v>14.32296</v>
      </c>
      <c r="K508" s="12">
        <f t="shared" si="147"/>
        <v>19.856045692738515</v>
      </c>
    </row>
    <row r="509" spans="1:11" ht="15.75" x14ac:dyDescent="0.25">
      <c r="A509" s="17" t="s">
        <v>24</v>
      </c>
      <c r="B509" s="17" t="s">
        <v>163</v>
      </c>
      <c r="C509" s="17" t="s">
        <v>102</v>
      </c>
      <c r="D509" s="17" t="s">
        <v>438</v>
      </c>
      <c r="E509" s="17"/>
      <c r="F509" s="18">
        <v>3154.2</v>
      </c>
      <c r="G509" s="11">
        <f t="shared" si="145"/>
        <v>0</v>
      </c>
      <c r="H509" s="11">
        <v>0</v>
      </c>
      <c r="I509" s="11">
        <v>3154.2</v>
      </c>
      <c r="J509" s="11">
        <v>2489.9609999999998</v>
      </c>
      <c r="K509" s="12">
        <f t="shared" si="142"/>
        <v>78.941126117557531</v>
      </c>
    </row>
    <row r="510" spans="1:11" ht="31.5" x14ac:dyDescent="0.25">
      <c r="A510" s="17" t="s">
        <v>18</v>
      </c>
      <c r="B510" s="17" t="s">
        <v>163</v>
      </c>
      <c r="C510" s="17" t="s">
        <v>102</v>
      </c>
      <c r="D510" s="17" t="s">
        <v>438</v>
      </c>
      <c r="E510" s="17" t="s">
        <v>19</v>
      </c>
      <c r="F510" s="18">
        <v>3154.2</v>
      </c>
      <c r="G510" s="11">
        <f t="shared" ref="G510:G511" si="148">I510-F510</f>
        <v>0</v>
      </c>
      <c r="H510" s="11">
        <v>0</v>
      </c>
      <c r="I510" s="11">
        <v>3154.2</v>
      </c>
      <c r="J510" s="11">
        <v>2489.9609999999998</v>
      </c>
      <c r="K510" s="12">
        <f t="shared" ref="K510:K511" si="149">J510/I510*100</f>
        <v>78.941126117557531</v>
      </c>
    </row>
    <row r="511" spans="1:11" ht="47.25" x14ac:dyDescent="0.25">
      <c r="A511" s="17" t="s">
        <v>20</v>
      </c>
      <c r="B511" s="17" t="s">
        <v>163</v>
      </c>
      <c r="C511" s="17" t="s">
        <v>102</v>
      </c>
      <c r="D511" s="17" t="s">
        <v>438</v>
      </c>
      <c r="E511" s="17" t="s">
        <v>21</v>
      </c>
      <c r="F511" s="18">
        <v>3154.2</v>
      </c>
      <c r="G511" s="11">
        <f t="shared" si="148"/>
        <v>0</v>
      </c>
      <c r="H511" s="11">
        <v>0</v>
      </c>
      <c r="I511" s="11">
        <v>3154.2</v>
      </c>
      <c r="J511" s="11">
        <v>2489.9609999999998</v>
      </c>
      <c r="K511" s="12">
        <f t="shared" si="149"/>
        <v>78.941126117557531</v>
      </c>
    </row>
    <row r="512" spans="1:11" ht="15.75" x14ac:dyDescent="0.25">
      <c r="A512" s="17" t="s">
        <v>116</v>
      </c>
      <c r="B512" s="17" t="s">
        <v>163</v>
      </c>
      <c r="C512" s="17" t="s">
        <v>102</v>
      </c>
      <c r="D512" s="17" t="s">
        <v>439</v>
      </c>
      <c r="E512" s="17"/>
      <c r="F512" s="18">
        <v>2974.6166199999998</v>
      </c>
      <c r="G512" s="11">
        <f t="shared" si="145"/>
        <v>0</v>
      </c>
      <c r="H512" s="11">
        <v>0</v>
      </c>
      <c r="I512" s="11">
        <v>2974.6166199999998</v>
      </c>
      <c r="J512" s="11">
        <v>1799.0945300000001</v>
      </c>
      <c r="K512" s="12">
        <f t="shared" si="142"/>
        <v>60.481559805175841</v>
      </c>
    </row>
    <row r="513" spans="1:11" ht="31.5" x14ac:dyDescent="0.25">
      <c r="A513" s="17" t="s">
        <v>18</v>
      </c>
      <c r="B513" s="17" t="s">
        <v>163</v>
      </c>
      <c r="C513" s="17" t="s">
        <v>102</v>
      </c>
      <c r="D513" s="17" t="s">
        <v>439</v>
      </c>
      <c r="E513" s="17" t="s">
        <v>19</v>
      </c>
      <c r="F513" s="18">
        <v>2974.6166199999998</v>
      </c>
      <c r="G513" s="11">
        <f t="shared" ref="G513:G514" si="150">I513-F513</f>
        <v>0</v>
      </c>
      <c r="H513" s="11">
        <v>0</v>
      </c>
      <c r="I513" s="11">
        <v>2974.6166199999998</v>
      </c>
      <c r="J513" s="11">
        <v>1799.0945300000001</v>
      </c>
      <c r="K513" s="12">
        <f t="shared" ref="K513:K514" si="151">J513/I513*100</f>
        <v>60.481559805175841</v>
      </c>
    </row>
    <row r="514" spans="1:11" ht="47.25" x14ac:dyDescent="0.25">
      <c r="A514" s="17" t="s">
        <v>20</v>
      </c>
      <c r="B514" s="17" t="s">
        <v>163</v>
      </c>
      <c r="C514" s="17" t="s">
        <v>102</v>
      </c>
      <c r="D514" s="17" t="s">
        <v>439</v>
      </c>
      <c r="E514" s="17" t="s">
        <v>21</v>
      </c>
      <c r="F514" s="18">
        <v>2974.6166199999998</v>
      </c>
      <c r="G514" s="11">
        <f t="shared" si="150"/>
        <v>0</v>
      </c>
      <c r="H514" s="11">
        <v>0</v>
      </c>
      <c r="I514" s="11">
        <v>2974.6166199999998</v>
      </c>
      <c r="J514" s="11">
        <v>1799.0945300000001</v>
      </c>
      <c r="K514" s="12">
        <f t="shared" si="151"/>
        <v>60.481559805175841</v>
      </c>
    </row>
    <row r="515" spans="1:11" ht="15.75" x14ac:dyDescent="0.25">
      <c r="A515" s="17" t="s">
        <v>24</v>
      </c>
      <c r="B515" s="17" t="s">
        <v>163</v>
      </c>
      <c r="C515" s="17" t="s">
        <v>102</v>
      </c>
      <c r="D515" s="17" t="s">
        <v>440</v>
      </c>
      <c r="E515" s="17"/>
      <c r="F515" s="18">
        <v>9414.09</v>
      </c>
      <c r="G515" s="11">
        <f t="shared" si="145"/>
        <v>0</v>
      </c>
      <c r="H515" s="11">
        <v>0</v>
      </c>
      <c r="I515" s="11">
        <v>9414.09</v>
      </c>
      <c r="J515" s="11">
        <v>5943.1429900000003</v>
      </c>
      <c r="K515" s="12">
        <f t="shared" si="142"/>
        <v>63.130297139712923</v>
      </c>
    </row>
    <row r="516" spans="1:11" ht="31.5" x14ac:dyDescent="0.25">
      <c r="A516" s="17" t="s">
        <v>18</v>
      </c>
      <c r="B516" s="17" t="s">
        <v>163</v>
      </c>
      <c r="C516" s="17" t="s">
        <v>102</v>
      </c>
      <c r="D516" s="17" t="s">
        <v>440</v>
      </c>
      <c r="E516" s="17" t="s">
        <v>19</v>
      </c>
      <c r="F516" s="18">
        <v>9414.09</v>
      </c>
      <c r="G516" s="11">
        <f t="shared" ref="G516:G517" si="152">I516-F516</f>
        <v>0</v>
      </c>
      <c r="H516" s="11">
        <v>0</v>
      </c>
      <c r="I516" s="11">
        <v>9414.09</v>
      </c>
      <c r="J516" s="11">
        <v>5943.1429900000003</v>
      </c>
      <c r="K516" s="12">
        <f t="shared" ref="K516:K517" si="153">J516/I516*100</f>
        <v>63.130297139712923</v>
      </c>
    </row>
    <row r="517" spans="1:11" ht="47.25" x14ac:dyDescent="0.25">
      <c r="A517" s="17" t="s">
        <v>20</v>
      </c>
      <c r="B517" s="17" t="s">
        <v>163</v>
      </c>
      <c r="C517" s="17" t="s">
        <v>102</v>
      </c>
      <c r="D517" s="17" t="s">
        <v>440</v>
      </c>
      <c r="E517" s="17" t="s">
        <v>21</v>
      </c>
      <c r="F517" s="18">
        <v>9414.09</v>
      </c>
      <c r="G517" s="11">
        <f t="shared" si="152"/>
        <v>0</v>
      </c>
      <c r="H517" s="11">
        <v>0</v>
      </c>
      <c r="I517" s="11">
        <v>9414.09</v>
      </c>
      <c r="J517" s="11">
        <v>5943.1429900000003</v>
      </c>
      <c r="K517" s="12">
        <f t="shared" si="153"/>
        <v>63.130297139712923</v>
      </c>
    </row>
    <row r="518" spans="1:11" ht="31.5" x14ac:dyDescent="0.25">
      <c r="A518" s="17" t="s">
        <v>368</v>
      </c>
      <c r="B518" s="17" t="s">
        <v>163</v>
      </c>
      <c r="C518" s="17" t="s">
        <v>102</v>
      </c>
      <c r="D518" s="17" t="s">
        <v>369</v>
      </c>
      <c r="E518" s="17"/>
      <c r="F518" s="18">
        <v>7622.7110000000002</v>
      </c>
      <c r="G518" s="11">
        <f t="shared" si="145"/>
        <v>0</v>
      </c>
      <c r="H518" s="11">
        <v>0</v>
      </c>
      <c r="I518" s="11">
        <v>7622.7110000000002</v>
      </c>
      <c r="J518" s="11">
        <v>5566.4003199999997</v>
      </c>
      <c r="K518" s="12">
        <f t="shared" si="142"/>
        <v>73.023892943074969</v>
      </c>
    </row>
    <row r="519" spans="1:11" ht="15.75" x14ac:dyDescent="0.25">
      <c r="A519" s="17" t="s">
        <v>205</v>
      </c>
      <c r="B519" s="17" t="s">
        <v>163</v>
      </c>
      <c r="C519" s="17" t="s">
        <v>102</v>
      </c>
      <c r="D519" s="17" t="s">
        <v>441</v>
      </c>
      <c r="E519" s="17"/>
      <c r="F519" s="18">
        <v>900</v>
      </c>
      <c r="G519" s="11">
        <f t="shared" si="145"/>
        <v>0</v>
      </c>
      <c r="H519" s="11">
        <v>0</v>
      </c>
      <c r="I519" s="11">
        <v>900</v>
      </c>
      <c r="J519" s="11">
        <v>837.21749999999997</v>
      </c>
      <c r="K519" s="12">
        <f t="shared" si="142"/>
        <v>93.024166666666659</v>
      </c>
    </row>
    <row r="520" spans="1:11" ht="31.5" x14ac:dyDescent="0.25">
      <c r="A520" s="17" t="s">
        <v>18</v>
      </c>
      <c r="B520" s="17" t="s">
        <v>163</v>
      </c>
      <c r="C520" s="17" t="s">
        <v>102</v>
      </c>
      <c r="D520" s="17" t="s">
        <v>441</v>
      </c>
      <c r="E520" s="17" t="s">
        <v>19</v>
      </c>
      <c r="F520" s="18">
        <v>900</v>
      </c>
      <c r="G520" s="11">
        <f t="shared" ref="G520:G521" si="154">I520-F520</f>
        <v>0</v>
      </c>
      <c r="H520" s="11">
        <v>0</v>
      </c>
      <c r="I520" s="11">
        <v>900</v>
      </c>
      <c r="J520" s="11">
        <v>837.21749999999997</v>
      </c>
      <c r="K520" s="12">
        <f t="shared" ref="K520:K521" si="155">J520/I520*100</f>
        <v>93.024166666666659</v>
      </c>
    </row>
    <row r="521" spans="1:11" ht="47.25" x14ac:dyDescent="0.25">
      <c r="A521" s="17" t="s">
        <v>20</v>
      </c>
      <c r="B521" s="17" t="s">
        <v>163</v>
      </c>
      <c r="C521" s="17" t="s">
        <v>102</v>
      </c>
      <c r="D521" s="17" t="s">
        <v>441</v>
      </c>
      <c r="E521" s="17" t="s">
        <v>21</v>
      </c>
      <c r="F521" s="18">
        <v>900</v>
      </c>
      <c r="G521" s="11">
        <f t="shared" si="154"/>
        <v>0</v>
      </c>
      <c r="H521" s="11">
        <v>0</v>
      </c>
      <c r="I521" s="11">
        <v>900</v>
      </c>
      <c r="J521" s="11">
        <v>837.21749999999997</v>
      </c>
      <c r="K521" s="12">
        <f t="shared" si="155"/>
        <v>93.024166666666659</v>
      </c>
    </row>
    <row r="522" spans="1:11" ht="15.75" x14ac:dyDescent="0.25">
      <c r="A522" s="17" t="s">
        <v>116</v>
      </c>
      <c r="B522" s="17" t="s">
        <v>163</v>
      </c>
      <c r="C522" s="17" t="s">
        <v>102</v>
      </c>
      <c r="D522" s="17" t="s">
        <v>442</v>
      </c>
      <c r="E522" s="17"/>
      <c r="F522" s="18">
        <v>1510.3030000000001</v>
      </c>
      <c r="G522" s="11">
        <f t="shared" si="145"/>
        <v>0</v>
      </c>
      <c r="H522" s="11">
        <v>0</v>
      </c>
      <c r="I522" s="11">
        <v>1510.3030000000001</v>
      </c>
      <c r="J522" s="11">
        <v>931.61530000000005</v>
      </c>
      <c r="K522" s="12">
        <f t="shared" si="142"/>
        <v>61.683999833146061</v>
      </c>
    </row>
    <row r="523" spans="1:11" ht="31.5" x14ac:dyDescent="0.25">
      <c r="A523" s="17" t="s">
        <v>18</v>
      </c>
      <c r="B523" s="17" t="s">
        <v>163</v>
      </c>
      <c r="C523" s="17" t="s">
        <v>102</v>
      </c>
      <c r="D523" s="17" t="s">
        <v>442</v>
      </c>
      <c r="E523" s="17" t="s">
        <v>19</v>
      </c>
      <c r="F523" s="18">
        <v>1510.3030000000001</v>
      </c>
      <c r="G523" s="11">
        <f t="shared" ref="G523:G524" si="156">I523-F523</f>
        <v>0</v>
      </c>
      <c r="H523" s="11">
        <v>0</v>
      </c>
      <c r="I523" s="11">
        <v>1510.3030000000001</v>
      </c>
      <c r="J523" s="11">
        <v>931.61530000000005</v>
      </c>
      <c r="K523" s="12">
        <f t="shared" si="142"/>
        <v>61.683999833146061</v>
      </c>
    </row>
    <row r="524" spans="1:11" ht="47.25" x14ac:dyDescent="0.25">
      <c r="A524" s="17" t="s">
        <v>20</v>
      </c>
      <c r="B524" s="17" t="s">
        <v>163</v>
      </c>
      <c r="C524" s="17" t="s">
        <v>102</v>
      </c>
      <c r="D524" s="17" t="s">
        <v>442</v>
      </c>
      <c r="E524" s="17" t="s">
        <v>21</v>
      </c>
      <c r="F524" s="18">
        <v>1510.3030000000001</v>
      </c>
      <c r="G524" s="11">
        <f t="shared" si="156"/>
        <v>0</v>
      </c>
      <c r="H524" s="11">
        <v>0</v>
      </c>
      <c r="I524" s="11">
        <v>1510.3030000000001</v>
      </c>
      <c r="J524" s="11">
        <v>931.61530000000005</v>
      </c>
      <c r="K524" s="12">
        <f t="shared" si="142"/>
        <v>61.683999833146061</v>
      </c>
    </row>
    <row r="525" spans="1:11" ht="15.75" x14ac:dyDescent="0.25">
      <c r="A525" s="17" t="s">
        <v>24</v>
      </c>
      <c r="B525" s="17" t="s">
        <v>163</v>
      </c>
      <c r="C525" s="17" t="s">
        <v>102</v>
      </c>
      <c r="D525" s="17" t="s">
        <v>443</v>
      </c>
      <c r="E525" s="17"/>
      <c r="F525" s="18">
        <v>3474.4079999999999</v>
      </c>
      <c r="G525" s="11">
        <f t="shared" si="145"/>
        <v>0</v>
      </c>
      <c r="H525" s="11">
        <v>0</v>
      </c>
      <c r="I525" s="11">
        <v>3474.4079999999999</v>
      </c>
      <c r="J525" s="11">
        <v>2150.41752</v>
      </c>
      <c r="K525" s="12">
        <f t="shared" si="142"/>
        <v>61.893062645492414</v>
      </c>
    </row>
    <row r="526" spans="1:11" ht="31.5" x14ac:dyDescent="0.25">
      <c r="A526" s="17" t="s">
        <v>18</v>
      </c>
      <c r="B526" s="17" t="s">
        <v>163</v>
      </c>
      <c r="C526" s="17" t="s">
        <v>102</v>
      </c>
      <c r="D526" s="17" t="s">
        <v>443</v>
      </c>
      <c r="E526" s="17" t="s">
        <v>19</v>
      </c>
      <c r="F526" s="18">
        <v>3474.4079999999999</v>
      </c>
      <c r="G526" s="11">
        <f t="shared" ref="G526:G527" si="157">I526-F526</f>
        <v>0</v>
      </c>
      <c r="H526" s="11">
        <v>0</v>
      </c>
      <c r="I526" s="11">
        <v>3474.4079999999999</v>
      </c>
      <c r="J526" s="11">
        <v>2150.41752</v>
      </c>
      <c r="K526" s="12">
        <f t="shared" ref="K526:K527" si="158">J526/I526*100</f>
        <v>61.893062645492414</v>
      </c>
    </row>
    <row r="527" spans="1:11" ht="47.25" x14ac:dyDescent="0.25">
      <c r="A527" s="17" t="s">
        <v>20</v>
      </c>
      <c r="B527" s="17" t="s">
        <v>163</v>
      </c>
      <c r="C527" s="17" t="s">
        <v>102</v>
      </c>
      <c r="D527" s="17" t="s">
        <v>443</v>
      </c>
      <c r="E527" s="17" t="s">
        <v>21</v>
      </c>
      <c r="F527" s="18">
        <v>3474.4079999999999</v>
      </c>
      <c r="G527" s="11">
        <f t="shared" si="157"/>
        <v>0</v>
      </c>
      <c r="H527" s="11">
        <v>0</v>
      </c>
      <c r="I527" s="11">
        <v>3474.4079999999999</v>
      </c>
      <c r="J527" s="11">
        <v>2150.41752</v>
      </c>
      <c r="K527" s="12">
        <f t="shared" si="158"/>
        <v>61.893062645492414</v>
      </c>
    </row>
    <row r="528" spans="1:11" ht="15.75" x14ac:dyDescent="0.25">
      <c r="A528" s="17" t="s">
        <v>24</v>
      </c>
      <c r="B528" s="17" t="s">
        <v>163</v>
      </c>
      <c r="C528" s="17" t="s">
        <v>102</v>
      </c>
      <c r="D528" s="17" t="s">
        <v>444</v>
      </c>
      <c r="E528" s="17"/>
      <c r="F528" s="18">
        <v>1738</v>
      </c>
      <c r="G528" s="11">
        <f t="shared" si="145"/>
        <v>0</v>
      </c>
      <c r="H528" s="11">
        <v>0</v>
      </c>
      <c r="I528" s="11">
        <v>1738</v>
      </c>
      <c r="J528" s="11">
        <v>1647.15</v>
      </c>
      <c r="K528" s="12">
        <f t="shared" si="142"/>
        <v>94.77272727272728</v>
      </c>
    </row>
    <row r="529" spans="1:11" ht="31.5" x14ac:dyDescent="0.25">
      <c r="A529" s="17" t="s">
        <v>18</v>
      </c>
      <c r="B529" s="17" t="s">
        <v>163</v>
      </c>
      <c r="C529" s="17" t="s">
        <v>102</v>
      </c>
      <c r="D529" s="17" t="s">
        <v>444</v>
      </c>
      <c r="E529" s="17" t="s">
        <v>19</v>
      </c>
      <c r="F529" s="18">
        <v>1738</v>
      </c>
      <c r="G529" s="11">
        <f t="shared" ref="G529:G530" si="159">I529-F529</f>
        <v>0</v>
      </c>
      <c r="H529" s="11">
        <v>0</v>
      </c>
      <c r="I529" s="11">
        <v>1738</v>
      </c>
      <c r="J529" s="11">
        <v>1647.15</v>
      </c>
      <c r="K529" s="12">
        <f t="shared" ref="K529:K530" si="160">J529/I529*100</f>
        <v>94.77272727272728</v>
      </c>
    </row>
    <row r="530" spans="1:11" ht="47.25" x14ac:dyDescent="0.25">
      <c r="A530" s="17" t="s">
        <v>20</v>
      </c>
      <c r="B530" s="17" t="s">
        <v>163</v>
      </c>
      <c r="C530" s="17" t="s">
        <v>102</v>
      </c>
      <c r="D530" s="17" t="s">
        <v>444</v>
      </c>
      <c r="E530" s="17" t="s">
        <v>21</v>
      </c>
      <c r="F530" s="18">
        <v>1738</v>
      </c>
      <c r="G530" s="11">
        <f t="shared" si="159"/>
        <v>0</v>
      </c>
      <c r="H530" s="11">
        <v>0</v>
      </c>
      <c r="I530" s="11">
        <v>1738</v>
      </c>
      <c r="J530" s="11">
        <v>1647.15</v>
      </c>
      <c r="K530" s="12">
        <f t="shared" si="160"/>
        <v>94.77272727272728</v>
      </c>
    </row>
    <row r="531" spans="1:11" ht="15.75" x14ac:dyDescent="0.25">
      <c r="A531" s="8" t="s">
        <v>207</v>
      </c>
      <c r="B531" s="9" t="s">
        <v>208</v>
      </c>
      <c r="C531" s="9" t="s">
        <v>0</v>
      </c>
      <c r="D531" s="9" t="s">
        <v>0</v>
      </c>
      <c r="E531" s="9" t="s">
        <v>0</v>
      </c>
      <c r="F531" s="11">
        <f>F532+F539+F546</f>
        <v>3305.308</v>
      </c>
      <c r="G531" s="11">
        <f>G532+G539+G546</f>
        <v>-70</v>
      </c>
      <c r="H531" s="11">
        <v>0</v>
      </c>
      <c r="I531" s="11">
        <f>I532+I539+I546</f>
        <v>3235.308</v>
      </c>
      <c r="J531" s="11">
        <f>J532+J539+J546</f>
        <v>3235.308</v>
      </c>
      <c r="K531" s="12">
        <f t="shared" si="142"/>
        <v>100</v>
      </c>
    </row>
    <row r="532" spans="1:11" ht="15.75" x14ac:dyDescent="0.25">
      <c r="A532" s="8" t="s">
        <v>209</v>
      </c>
      <c r="B532" s="9" t="s">
        <v>208</v>
      </c>
      <c r="C532" s="9" t="s">
        <v>7</v>
      </c>
      <c r="D532" s="9" t="s">
        <v>0</v>
      </c>
      <c r="E532" s="9" t="s">
        <v>0</v>
      </c>
      <c r="F532" s="11">
        <v>292.95600000000002</v>
      </c>
      <c r="G532" s="11">
        <f t="shared" si="145"/>
        <v>0</v>
      </c>
      <c r="H532" s="11">
        <v>0</v>
      </c>
      <c r="I532" s="11">
        <v>292.95600000000002</v>
      </c>
      <c r="J532" s="11">
        <v>292.95600000000002</v>
      </c>
      <c r="K532" s="12">
        <f t="shared" si="142"/>
        <v>100</v>
      </c>
    </row>
    <row r="533" spans="1:11" ht="63" x14ac:dyDescent="0.25">
      <c r="A533" s="8" t="s">
        <v>10</v>
      </c>
      <c r="B533" s="9" t="s">
        <v>208</v>
      </c>
      <c r="C533" s="9" t="s">
        <v>7</v>
      </c>
      <c r="D533" s="9" t="s">
        <v>11</v>
      </c>
      <c r="E533" s="9" t="s">
        <v>0</v>
      </c>
      <c r="F533" s="11">
        <v>292.95600000000002</v>
      </c>
      <c r="G533" s="11">
        <f t="shared" ref="G533:G538" si="161">I533-F533</f>
        <v>0</v>
      </c>
      <c r="H533" s="11">
        <v>0</v>
      </c>
      <c r="I533" s="11">
        <v>292.95600000000002</v>
      </c>
      <c r="J533" s="11">
        <v>292.95600000000002</v>
      </c>
      <c r="K533" s="12">
        <f t="shared" ref="K533:K538" si="162">J533/I533*100</f>
        <v>100</v>
      </c>
    </row>
    <row r="534" spans="1:11" ht="47.25" x14ac:dyDescent="0.25">
      <c r="A534" s="8" t="s">
        <v>12</v>
      </c>
      <c r="B534" s="9" t="s">
        <v>208</v>
      </c>
      <c r="C534" s="9" t="s">
        <v>7</v>
      </c>
      <c r="D534" s="9" t="s">
        <v>13</v>
      </c>
      <c r="E534" s="9" t="s">
        <v>0</v>
      </c>
      <c r="F534" s="11">
        <v>292.95600000000002</v>
      </c>
      <c r="G534" s="11">
        <f t="shared" si="161"/>
        <v>0</v>
      </c>
      <c r="H534" s="11">
        <v>0</v>
      </c>
      <c r="I534" s="11">
        <v>292.95600000000002</v>
      </c>
      <c r="J534" s="11">
        <v>292.95600000000002</v>
      </c>
      <c r="K534" s="12">
        <f t="shared" si="162"/>
        <v>100</v>
      </c>
    </row>
    <row r="535" spans="1:11" ht="63" x14ac:dyDescent="0.25">
      <c r="A535" s="8" t="s">
        <v>210</v>
      </c>
      <c r="B535" s="9" t="s">
        <v>208</v>
      </c>
      <c r="C535" s="9" t="s">
        <v>7</v>
      </c>
      <c r="D535" s="9" t="s">
        <v>211</v>
      </c>
      <c r="E535" s="9" t="s">
        <v>0</v>
      </c>
      <c r="F535" s="11">
        <v>292.95600000000002</v>
      </c>
      <c r="G535" s="11">
        <f t="shared" si="161"/>
        <v>0</v>
      </c>
      <c r="H535" s="11">
        <v>0</v>
      </c>
      <c r="I535" s="11">
        <v>292.95600000000002</v>
      </c>
      <c r="J535" s="11">
        <v>292.95600000000002</v>
      </c>
      <c r="K535" s="12">
        <f t="shared" si="162"/>
        <v>100</v>
      </c>
    </row>
    <row r="536" spans="1:11" ht="15.75" x14ac:dyDescent="0.25">
      <c r="A536" s="8" t="s">
        <v>24</v>
      </c>
      <c r="B536" s="9" t="s">
        <v>208</v>
      </c>
      <c r="C536" s="9" t="s">
        <v>7</v>
      </c>
      <c r="D536" s="9" t="s">
        <v>212</v>
      </c>
      <c r="E536" s="9" t="s">
        <v>0</v>
      </c>
      <c r="F536" s="11">
        <v>292.95600000000002</v>
      </c>
      <c r="G536" s="11">
        <f t="shared" si="161"/>
        <v>0</v>
      </c>
      <c r="H536" s="11">
        <v>0</v>
      </c>
      <c r="I536" s="11">
        <v>292.95600000000002</v>
      </c>
      <c r="J536" s="11">
        <v>292.95600000000002</v>
      </c>
      <c r="K536" s="12">
        <f t="shared" si="162"/>
        <v>100</v>
      </c>
    </row>
    <row r="537" spans="1:11" ht="15.75" x14ac:dyDescent="0.25">
      <c r="A537" s="8" t="s">
        <v>42</v>
      </c>
      <c r="B537" s="9" t="s">
        <v>208</v>
      </c>
      <c r="C537" s="9" t="s">
        <v>7</v>
      </c>
      <c r="D537" s="9" t="s">
        <v>212</v>
      </c>
      <c r="E537" s="9" t="s">
        <v>43</v>
      </c>
      <c r="F537" s="11">
        <v>292.95600000000002</v>
      </c>
      <c r="G537" s="11">
        <f t="shared" si="161"/>
        <v>0</v>
      </c>
      <c r="H537" s="11">
        <v>0</v>
      </c>
      <c r="I537" s="11">
        <v>292.95600000000002</v>
      </c>
      <c r="J537" s="11">
        <v>292.95600000000002</v>
      </c>
      <c r="K537" s="12">
        <f t="shared" si="162"/>
        <v>100</v>
      </c>
    </row>
    <row r="538" spans="1:11" ht="15.75" x14ac:dyDescent="0.25">
      <c r="A538" s="8" t="s">
        <v>44</v>
      </c>
      <c r="B538" s="9" t="s">
        <v>208</v>
      </c>
      <c r="C538" s="9" t="s">
        <v>7</v>
      </c>
      <c r="D538" s="9" t="s">
        <v>212</v>
      </c>
      <c r="E538" s="9" t="s">
        <v>45</v>
      </c>
      <c r="F538" s="11">
        <v>292.95600000000002</v>
      </c>
      <c r="G538" s="11">
        <f t="shared" si="161"/>
        <v>0</v>
      </c>
      <c r="H538" s="11">
        <v>0</v>
      </c>
      <c r="I538" s="11">
        <v>292.95600000000002</v>
      </c>
      <c r="J538" s="11">
        <v>292.95600000000002</v>
      </c>
      <c r="K538" s="12">
        <f t="shared" si="162"/>
        <v>100</v>
      </c>
    </row>
    <row r="539" spans="1:11" ht="15.75" x14ac:dyDescent="0.25">
      <c r="A539" s="8" t="s">
        <v>213</v>
      </c>
      <c r="B539" s="9" t="s">
        <v>208</v>
      </c>
      <c r="C539" s="9" t="s">
        <v>100</v>
      </c>
      <c r="D539" s="9" t="s">
        <v>0</v>
      </c>
      <c r="E539" s="9" t="s">
        <v>0</v>
      </c>
      <c r="F539" s="11">
        <v>1802.3520000000001</v>
      </c>
      <c r="G539" s="11">
        <f t="shared" si="145"/>
        <v>0</v>
      </c>
      <c r="H539" s="11">
        <v>0</v>
      </c>
      <c r="I539" s="11">
        <v>1802.3520000000001</v>
      </c>
      <c r="J539" s="11">
        <v>1802.3520000000001</v>
      </c>
      <c r="K539" s="12">
        <f t="shared" si="142"/>
        <v>100</v>
      </c>
    </row>
    <row r="540" spans="1:11" ht="63" x14ac:dyDescent="0.25">
      <c r="A540" s="8" t="s">
        <v>10</v>
      </c>
      <c r="B540" s="9" t="s">
        <v>208</v>
      </c>
      <c r="C540" s="9" t="s">
        <v>100</v>
      </c>
      <c r="D540" s="9" t="s">
        <v>11</v>
      </c>
      <c r="E540" s="9" t="s">
        <v>0</v>
      </c>
      <c r="F540" s="11">
        <v>1802.3520000000001</v>
      </c>
      <c r="G540" s="11">
        <f t="shared" ref="G540:G545" si="163">I540-F540</f>
        <v>0</v>
      </c>
      <c r="H540" s="11">
        <v>0</v>
      </c>
      <c r="I540" s="11">
        <v>1802.3520000000001</v>
      </c>
      <c r="J540" s="11">
        <v>1802.3520000000001</v>
      </c>
      <c r="K540" s="12">
        <f t="shared" ref="K540:K545" si="164">J540/I540*100</f>
        <v>100</v>
      </c>
    </row>
    <row r="541" spans="1:11" ht="47.25" x14ac:dyDescent="0.25">
      <c r="A541" s="8" t="s">
        <v>12</v>
      </c>
      <c r="B541" s="9" t="s">
        <v>208</v>
      </c>
      <c r="C541" s="9" t="s">
        <v>100</v>
      </c>
      <c r="D541" s="9" t="s">
        <v>13</v>
      </c>
      <c r="E541" s="9" t="s">
        <v>0</v>
      </c>
      <c r="F541" s="11">
        <v>1802.3520000000001</v>
      </c>
      <c r="G541" s="11">
        <f t="shared" si="163"/>
        <v>0</v>
      </c>
      <c r="H541" s="11">
        <v>0</v>
      </c>
      <c r="I541" s="11">
        <v>1802.3520000000001</v>
      </c>
      <c r="J541" s="11">
        <v>1802.3520000000001</v>
      </c>
      <c r="K541" s="12">
        <f t="shared" si="164"/>
        <v>100</v>
      </c>
    </row>
    <row r="542" spans="1:11" ht="63" x14ac:dyDescent="0.25">
      <c r="A542" s="8" t="s">
        <v>210</v>
      </c>
      <c r="B542" s="9" t="s">
        <v>208</v>
      </c>
      <c r="C542" s="9" t="s">
        <v>100</v>
      </c>
      <c r="D542" s="9" t="s">
        <v>211</v>
      </c>
      <c r="E542" s="9" t="s">
        <v>0</v>
      </c>
      <c r="F542" s="11">
        <v>1802.3520000000001</v>
      </c>
      <c r="G542" s="11">
        <f t="shared" si="163"/>
        <v>0</v>
      </c>
      <c r="H542" s="11">
        <v>0</v>
      </c>
      <c r="I542" s="11">
        <v>1802.3520000000001</v>
      </c>
      <c r="J542" s="11">
        <v>1802.3520000000001</v>
      </c>
      <c r="K542" s="12">
        <f t="shared" si="164"/>
        <v>100</v>
      </c>
    </row>
    <row r="543" spans="1:11" ht="15.75" x14ac:dyDescent="0.25">
      <c r="A543" s="8" t="s">
        <v>24</v>
      </c>
      <c r="B543" s="9" t="s">
        <v>208</v>
      </c>
      <c r="C543" s="9" t="s">
        <v>100</v>
      </c>
      <c r="D543" s="9" t="s">
        <v>212</v>
      </c>
      <c r="E543" s="9" t="s">
        <v>0</v>
      </c>
      <c r="F543" s="11">
        <v>1802.3520000000001</v>
      </c>
      <c r="G543" s="11">
        <f t="shared" si="163"/>
        <v>0</v>
      </c>
      <c r="H543" s="11">
        <v>0</v>
      </c>
      <c r="I543" s="11">
        <v>1802.3520000000001</v>
      </c>
      <c r="J543" s="11">
        <v>1802.3520000000001</v>
      </c>
      <c r="K543" s="12">
        <f t="shared" si="164"/>
        <v>100</v>
      </c>
    </row>
    <row r="544" spans="1:11" ht="15.75" x14ac:dyDescent="0.25">
      <c r="A544" s="8" t="s">
        <v>42</v>
      </c>
      <c r="B544" s="9" t="s">
        <v>208</v>
      </c>
      <c r="C544" s="9" t="s">
        <v>100</v>
      </c>
      <c r="D544" s="9" t="s">
        <v>212</v>
      </c>
      <c r="E544" s="9" t="s">
        <v>43</v>
      </c>
      <c r="F544" s="11">
        <v>1802.3520000000001</v>
      </c>
      <c r="G544" s="11">
        <f t="shared" si="163"/>
        <v>0</v>
      </c>
      <c r="H544" s="11">
        <v>0</v>
      </c>
      <c r="I544" s="11">
        <v>1802.3520000000001</v>
      </c>
      <c r="J544" s="11">
        <v>1802.3520000000001</v>
      </c>
      <c r="K544" s="12">
        <f t="shared" si="164"/>
        <v>100</v>
      </c>
    </row>
    <row r="545" spans="1:11" ht="15.75" x14ac:dyDescent="0.25">
      <c r="A545" s="8" t="s">
        <v>44</v>
      </c>
      <c r="B545" s="9" t="s">
        <v>208</v>
      </c>
      <c r="C545" s="9" t="s">
        <v>100</v>
      </c>
      <c r="D545" s="9" t="s">
        <v>212</v>
      </c>
      <c r="E545" s="9" t="s">
        <v>45</v>
      </c>
      <c r="F545" s="11">
        <v>1802.3520000000001</v>
      </c>
      <c r="G545" s="11">
        <f t="shared" si="163"/>
        <v>0</v>
      </c>
      <c r="H545" s="11">
        <v>0</v>
      </c>
      <c r="I545" s="11">
        <v>1802.3520000000001</v>
      </c>
      <c r="J545" s="11">
        <v>1802.3520000000001</v>
      </c>
      <c r="K545" s="12">
        <f t="shared" si="164"/>
        <v>100</v>
      </c>
    </row>
    <row r="546" spans="1:11" ht="15.75" x14ac:dyDescent="0.25">
      <c r="A546" s="8" t="s">
        <v>214</v>
      </c>
      <c r="B546" s="9" t="s">
        <v>208</v>
      </c>
      <c r="C546" s="9" t="s">
        <v>208</v>
      </c>
      <c r="D546" s="9" t="s">
        <v>0</v>
      </c>
      <c r="E546" s="9" t="s">
        <v>0</v>
      </c>
      <c r="F546" s="11">
        <v>1210</v>
      </c>
      <c r="G546" s="11">
        <f t="shared" si="145"/>
        <v>-70</v>
      </c>
      <c r="H546" s="11">
        <v>0</v>
      </c>
      <c r="I546" s="11">
        <v>1140</v>
      </c>
      <c r="J546" s="11">
        <v>1140</v>
      </c>
      <c r="K546" s="12">
        <f t="shared" si="142"/>
        <v>100</v>
      </c>
    </row>
    <row r="547" spans="1:11" ht="78.75" x14ac:dyDescent="0.25">
      <c r="A547" s="17" t="s">
        <v>73</v>
      </c>
      <c r="B547" s="17" t="s">
        <v>208</v>
      </c>
      <c r="C547" s="17" t="s">
        <v>208</v>
      </c>
      <c r="D547" s="17" t="s">
        <v>394</v>
      </c>
      <c r="E547" s="17"/>
      <c r="F547" s="18">
        <v>1210</v>
      </c>
      <c r="G547" s="11">
        <f t="shared" ref="G547:G552" si="165">I547-F547</f>
        <v>-70</v>
      </c>
      <c r="H547" s="11">
        <v>0</v>
      </c>
      <c r="I547" s="11">
        <v>1140</v>
      </c>
      <c r="J547" s="11">
        <v>1140</v>
      </c>
      <c r="K547" s="12">
        <f t="shared" ref="K547:K552" si="166">J547/I547*100</f>
        <v>100</v>
      </c>
    </row>
    <row r="548" spans="1:11" ht="63" x14ac:dyDescent="0.25">
      <c r="A548" s="17" t="s">
        <v>74</v>
      </c>
      <c r="B548" s="17" t="s">
        <v>208</v>
      </c>
      <c r="C548" s="17" t="s">
        <v>208</v>
      </c>
      <c r="D548" s="17" t="s">
        <v>445</v>
      </c>
      <c r="E548" s="17"/>
      <c r="F548" s="18">
        <v>1210</v>
      </c>
      <c r="G548" s="11">
        <f t="shared" si="165"/>
        <v>-70</v>
      </c>
      <c r="H548" s="11">
        <v>0</v>
      </c>
      <c r="I548" s="11">
        <v>1140</v>
      </c>
      <c r="J548" s="11">
        <v>1140</v>
      </c>
      <c r="K548" s="12">
        <f t="shared" si="166"/>
        <v>100</v>
      </c>
    </row>
    <row r="549" spans="1:11" ht="31.5" x14ac:dyDescent="0.25">
      <c r="A549" s="17" t="s">
        <v>247</v>
      </c>
      <c r="B549" s="17" t="s">
        <v>208</v>
      </c>
      <c r="C549" s="17" t="s">
        <v>208</v>
      </c>
      <c r="D549" s="17" t="s">
        <v>446</v>
      </c>
      <c r="E549" s="17"/>
      <c r="F549" s="18">
        <v>1210</v>
      </c>
      <c r="G549" s="11">
        <f t="shared" si="165"/>
        <v>-70</v>
      </c>
      <c r="H549" s="11">
        <v>0</v>
      </c>
      <c r="I549" s="11">
        <v>1140</v>
      </c>
      <c r="J549" s="11">
        <v>1140</v>
      </c>
      <c r="K549" s="12">
        <f t="shared" si="166"/>
        <v>100</v>
      </c>
    </row>
    <row r="550" spans="1:11" ht="15.75" x14ac:dyDescent="0.25">
      <c r="A550" s="17" t="s">
        <v>24</v>
      </c>
      <c r="B550" s="17" t="s">
        <v>208</v>
      </c>
      <c r="C550" s="17" t="s">
        <v>208</v>
      </c>
      <c r="D550" s="17" t="s">
        <v>447</v>
      </c>
      <c r="E550" s="17"/>
      <c r="F550" s="18">
        <v>1210</v>
      </c>
      <c r="G550" s="11">
        <f t="shared" si="165"/>
        <v>-70</v>
      </c>
      <c r="H550" s="11">
        <v>0</v>
      </c>
      <c r="I550" s="11">
        <v>1140</v>
      </c>
      <c r="J550" s="11">
        <v>1140</v>
      </c>
      <c r="K550" s="12">
        <f t="shared" si="166"/>
        <v>100</v>
      </c>
    </row>
    <row r="551" spans="1:11" ht="31.5" x14ac:dyDescent="0.25">
      <c r="A551" s="17" t="s">
        <v>170</v>
      </c>
      <c r="B551" s="17" t="s">
        <v>208</v>
      </c>
      <c r="C551" s="17" t="s">
        <v>208</v>
      </c>
      <c r="D551" s="17" t="s">
        <v>447</v>
      </c>
      <c r="E551" s="17" t="s">
        <v>171</v>
      </c>
      <c r="F551" s="18">
        <v>1210</v>
      </c>
      <c r="G551" s="11">
        <f t="shared" si="165"/>
        <v>-70</v>
      </c>
      <c r="H551" s="11">
        <v>0</v>
      </c>
      <c r="I551" s="11">
        <v>1140</v>
      </c>
      <c r="J551" s="11">
        <v>1140</v>
      </c>
      <c r="K551" s="12">
        <f t="shared" si="166"/>
        <v>100</v>
      </c>
    </row>
    <row r="552" spans="1:11" ht="15.75" x14ac:dyDescent="0.25">
      <c r="A552" s="17" t="s">
        <v>245</v>
      </c>
      <c r="B552" s="17" t="s">
        <v>208</v>
      </c>
      <c r="C552" s="17" t="s">
        <v>208</v>
      </c>
      <c r="D552" s="17" t="s">
        <v>447</v>
      </c>
      <c r="E552" s="17" t="s">
        <v>246</v>
      </c>
      <c r="F552" s="18">
        <v>1210</v>
      </c>
      <c r="G552" s="11">
        <f t="shared" si="165"/>
        <v>-70</v>
      </c>
      <c r="H552" s="11">
        <v>0</v>
      </c>
      <c r="I552" s="11">
        <v>1140</v>
      </c>
      <c r="J552" s="11">
        <v>1140</v>
      </c>
      <c r="K552" s="12">
        <f t="shared" si="166"/>
        <v>100</v>
      </c>
    </row>
    <row r="553" spans="1:11" ht="15.75" x14ac:dyDescent="0.25">
      <c r="A553" s="8" t="s">
        <v>215</v>
      </c>
      <c r="B553" s="9" t="s">
        <v>216</v>
      </c>
      <c r="C553" s="9" t="s">
        <v>0</v>
      </c>
      <c r="D553" s="9" t="s">
        <v>0</v>
      </c>
      <c r="E553" s="9" t="s">
        <v>0</v>
      </c>
      <c r="F553" s="11">
        <f>F554</f>
        <v>56342.738940000003</v>
      </c>
      <c r="G553" s="11">
        <v>0</v>
      </c>
      <c r="H553" s="11">
        <f>H554</f>
        <v>1640</v>
      </c>
      <c r="I553" s="11">
        <f>I554</f>
        <v>57982.738940000003</v>
      </c>
      <c r="J553" s="11">
        <f>J554</f>
        <v>55628.407930000001</v>
      </c>
      <c r="K553" s="12">
        <f t="shared" si="142"/>
        <v>95.939600210269063</v>
      </c>
    </row>
    <row r="554" spans="1:11" ht="15.75" x14ac:dyDescent="0.25">
      <c r="A554" s="8" t="s">
        <v>217</v>
      </c>
      <c r="B554" s="9" t="s">
        <v>216</v>
      </c>
      <c r="C554" s="9" t="s">
        <v>7</v>
      </c>
      <c r="D554" s="9" t="s">
        <v>0</v>
      </c>
      <c r="E554" s="9" t="s">
        <v>0</v>
      </c>
      <c r="F554" s="11">
        <v>56342.738940000003</v>
      </c>
      <c r="G554" s="11">
        <v>0</v>
      </c>
      <c r="H554" s="11">
        <f>I554-F554</f>
        <v>1640</v>
      </c>
      <c r="I554" s="11">
        <v>57982.738940000003</v>
      </c>
      <c r="J554" s="11">
        <v>55628.407930000001</v>
      </c>
      <c r="K554" s="12">
        <f t="shared" si="142"/>
        <v>95.939600210269063</v>
      </c>
    </row>
    <row r="555" spans="1:11" ht="78.75" x14ac:dyDescent="0.25">
      <c r="A555" s="8" t="s">
        <v>69</v>
      </c>
      <c r="B555" s="9" t="s">
        <v>216</v>
      </c>
      <c r="C555" s="9" t="s">
        <v>7</v>
      </c>
      <c r="D555" s="9" t="s">
        <v>70</v>
      </c>
      <c r="E555" s="9" t="s">
        <v>0</v>
      </c>
      <c r="F555" s="11">
        <v>56342.738940000003</v>
      </c>
      <c r="G555" s="11">
        <v>0</v>
      </c>
      <c r="H555" s="11">
        <f>I555-F555</f>
        <v>1640</v>
      </c>
      <c r="I555" s="11">
        <v>57982.738940000003</v>
      </c>
      <c r="J555" s="11">
        <v>55628.407930000001</v>
      </c>
      <c r="K555" s="12">
        <f t="shared" ref="K555" si="167">J555/I555*100</f>
        <v>95.939600210269063</v>
      </c>
    </row>
    <row r="556" spans="1:11" ht="31.5" x14ac:dyDescent="0.25">
      <c r="A556" s="8" t="s">
        <v>218</v>
      </c>
      <c r="B556" s="9" t="s">
        <v>216</v>
      </c>
      <c r="C556" s="9" t="s">
        <v>7</v>
      </c>
      <c r="D556" s="9" t="s">
        <v>219</v>
      </c>
      <c r="E556" s="9" t="s">
        <v>0</v>
      </c>
      <c r="F556" s="11">
        <v>53189.738940000003</v>
      </c>
      <c r="G556" s="11">
        <v>0</v>
      </c>
      <c r="H556" s="11">
        <f>I556-F556</f>
        <v>1640</v>
      </c>
      <c r="I556" s="11">
        <v>54829.738940000003</v>
      </c>
      <c r="J556" s="11">
        <v>52516.341090000002</v>
      </c>
      <c r="K556" s="12">
        <f t="shared" si="142"/>
        <v>95.780760779234157</v>
      </c>
    </row>
    <row r="557" spans="1:11" ht="31.5" x14ac:dyDescent="0.25">
      <c r="A557" s="8" t="s">
        <v>220</v>
      </c>
      <c r="B557" s="9" t="s">
        <v>216</v>
      </c>
      <c r="C557" s="9" t="s">
        <v>7</v>
      </c>
      <c r="D557" s="9" t="s">
        <v>221</v>
      </c>
      <c r="E557" s="9" t="s">
        <v>0</v>
      </c>
      <c r="F557" s="11">
        <v>2810.2370000000001</v>
      </c>
      <c r="G557" s="11">
        <f t="shared" si="145"/>
        <v>0</v>
      </c>
      <c r="H557" s="11">
        <v>0</v>
      </c>
      <c r="I557" s="11">
        <v>2810.2370000000001</v>
      </c>
      <c r="J557" s="11">
        <v>2535.1639799999998</v>
      </c>
      <c r="K557" s="12">
        <f t="shared" si="142"/>
        <v>90.211750112179146</v>
      </c>
    </row>
    <row r="558" spans="1:11" ht="15.75" x14ac:dyDescent="0.25">
      <c r="A558" s="8" t="s">
        <v>16</v>
      </c>
      <c r="B558" s="9" t="s">
        <v>216</v>
      </c>
      <c r="C558" s="9" t="s">
        <v>7</v>
      </c>
      <c r="D558" s="9" t="s">
        <v>222</v>
      </c>
      <c r="E558" s="9" t="s">
        <v>0</v>
      </c>
      <c r="F558" s="11">
        <v>275.06700000000001</v>
      </c>
      <c r="G558" s="11">
        <f t="shared" si="145"/>
        <v>0</v>
      </c>
      <c r="H558" s="11">
        <v>0</v>
      </c>
      <c r="I558" s="11">
        <v>275.06700000000001</v>
      </c>
      <c r="J558" s="11">
        <v>0</v>
      </c>
      <c r="K558" s="12">
        <f t="shared" si="142"/>
        <v>0</v>
      </c>
    </row>
    <row r="559" spans="1:11" ht="31.5" x14ac:dyDescent="0.25">
      <c r="A559" s="8" t="s">
        <v>170</v>
      </c>
      <c r="B559" s="9" t="s">
        <v>216</v>
      </c>
      <c r="C559" s="9" t="s">
        <v>7</v>
      </c>
      <c r="D559" s="9" t="s">
        <v>222</v>
      </c>
      <c r="E559" s="9" t="s">
        <v>171</v>
      </c>
      <c r="F559" s="11">
        <v>275.06700000000001</v>
      </c>
      <c r="G559" s="11">
        <f t="shared" ref="G559:G560" si="168">I559-F559</f>
        <v>0</v>
      </c>
      <c r="H559" s="11">
        <v>0</v>
      </c>
      <c r="I559" s="11">
        <v>275.06700000000001</v>
      </c>
      <c r="J559" s="11">
        <v>0</v>
      </c>
      <c r="K559" s="12">
        <f t="shared" ref="K559:K560" si="169">J559/I559*100</f>
        <v>0</v>
      </c>
    </row>
    <row r="560" spans="1:11" ht="15.75" x14ac:dyDescent="0.25">
      <c r="A560" s="8" t="s">
        <v>199</v>
      </c>
      <c r="B560" s="9" t="s">
        <v>216</v>
      </c>
      <c r="C560" s="9" t="s">
        <v>7</v>
      </c>
      <c r="D560" s="9" t="s">
        <v>222</v>
      </c>
      <c r="E560" s="9" t="s">
        <v>200</v>
      </c>
      <c r="F560" s="11">
        <v>275.06700000000001</v>
      </c>
      <c r="G560" s="11">
        <f t="shared" si="168"/>
        <v>0</v>
      </c>
      <c r="H560" s="11">
        <v>0</v>
      </c>
      <c r="I560" s="11">
        <v>275.06700000000001</v>
      </c>
      <c r="J560" s="11">
        <v>0</v>
      </c>
      <c r="K560" s="12">
        <f t="shared" si="169"/>
        <v>0</v>
      </c>
    </row>
    <row r="561" spans="1:11" ht="15.75" x14ac:dyDescent="0.25">
      <c r="A561" s="17" t="s">
        <v>83</v>
      </c>
      <c r="B561" s="17" t="s">
        <v>216</v>
      </c>
      <c r="C561" s="17" t="s">
        <v>7</v>
      </c>
      <c r="D561" s="17" t="s">
        <v>448</v>
      </c>
      <c r="E561" s="17"/>
      <c r="F561" s="18">
        <v>2535.17</v>
      </c>
      <c r="G561" s="11">
        <f t="shared" si="145"/>
        <v>0</v>
      </c>
      <c r="H561" s="11">
        <v>0</v>
      </c>
      <c r="I561" s="11">
        <v>2535.17</v>
      </c>
      <c r="J561" s="11">
        <v>2535.1639799999998</v>
      </c>
      <c r="K561" s="12">
        <f t="shared" si="142"/>
        <v>99.999762540579113</v>
      </c>
    </row>
    <row r="562" spans="1:11" ht="31.5" x14ac:dyDescent="0.25">
      <c r="A562" s="17" t="s">
        <v>170</v>
      </c>
      <c r="B562" s="17" t="s">
        <v>216</v>
      </c>
      <c r="C562" s="17" t="s">
        <v>7</v>
      </c>
      <c r="D562" s="17" t="s">
        <v>448</v>
      </c>
      <c r="E562" s="17" t="s">
        <v>171</v>
      </c>
      <c r="F562" s="18">
        <v>2535.17</v>
      </c>
      <c r="G562" s="11">
        <f t="shared" ref="G562:G563" si="170">I562-F562</f>
        <v>0</v>
      </c>
      <c r="H562" s="11">
        <v>0</v>
      </c>
      <c r="I562" s="11">
        <v>2535.17</v>
      </c>
      <c r="J562" s="11">
        <v>2535.1639799999998</v>
      </c>
      <c r="K562" s="12">
        <f t="shared" ref="K562:K563" si="171">J562/I562*100</f>
        <v>99.999762540579113</v>
      </c>
    </row>
    <row r="563" spans="1:11" ht="15.75" x14ac:dyDescent="0.25">
      <c r="A563" s="17" t="s">
        <v>199</v>
      </c>
      <c r="B563" s="17" t="s">
        <v>216</v>
      </c>
      <c r="C563" s="17" t="s">
        <v>7</v>
      </c>
      <c r="D563" s="17" t="s">
        <v>448</v>
      </c>
      <c r="E563" s="17" t="s">
        <v>200</v>
      </c>
      <c r="F563" s="18">
        <v>2535.17</v>
      </c>
      <c r="G563" s="11">
        <f t="shared" si="170"/>
        <v>0</v>
      </c>
      <c r="H563" s="11">
        <v>0</v>
      </c>
      <c r="I563" s="11">
        <v>2535.17</v>
      </c>
      <c r="J563" s="11">
        <v>2535.1639799999998</v>
      </c>
      <c r="K563" s="12">
        <f t="shared" si="171"/>
        <v>99.999762540579113</v>
      </c>
    </row>
    <row r="564" spans="1:11" ht="31.5" x14ac:dyDescent="0.25">
      <c r="A564" s="17" t="s">
        <v>223</v>
      </c>
      <c r="B564" s="17" t="s">
        <v>216</v>
      </c>
      <c r="C564" s="17" t="s">
        <v>7</v>
      </c>
      <c r="D564" s="17" t="s">
        <v>449</v>
      </c>
      <c r="E564" s="17"/>
      <c r="F564" s="18">
        <v>174.5</v>
      </c>
      <c r="G564" s="11">
        <f t="shared" ref="G564:G624" si="172">I564-F564</f>
        <v>0</v>
      </c>
      <c r="H564" s="11">
        <v>0</v>
      </c>
      <c r="I564" s="11">
        <v>174.5</v>
      </c>
      <c r="J564" s="11">
        <v>172.12100000000001</v>
      </c>
      <c r="K564" s="12">
        <f t="shared" ref="K564:K624" si="173">J564/I564*100</f>
        <v>98.636676217765057</v>
      </c>
    </row>
    <row r="565" spans="1:11" ht="15.75" x14ac:dyDescent="0.25">
      <c r="A565" s="17" t="s">
        <v>116</v>
      </c>
      <c r="B565" s="17" t="s">
        <v>216</v>
      </c>
      <c r="C565" s="17" t="s">
        <v>7</v>
      </c>
      <c r="D565" s="17" t="s">
        <v>450</v>
      </c>
      <c r="E565" s="17"/>
      <c r="F565" s="18">
        <v>174.5</v>
      </c>
      <c r="G565" s="11">
        <f t="shared" ref="G565:G567" si="174">I565-F565</f>
        <v>0</v>
      </c>
      <c r="H565" s="11">
        <v>0</v>
      </c>
      <c r="I565" s="11">
        <v>174.5</v>
      </c>
      <c r="J565" s="11">
        <v>172.12100000000001</v>
      </c>
      <c r="K565" s="12">
        <f t="shared" ref="K565:K567" si="175">J565/I565*100</f>
        <v>98.636676217765057</v>
      </c>
    </row>
    <row r="566" spans="1:11" ht="31.5" x14ac:dyDescent="0.25">
      <c r="A566" s="17" t="s">
        <v>170</v>
      </c>
      <c r="B566" s="17" t="s">
        <v>216</v>
      </c>
      <c r="C566" s="17" t="s">
        <v>7</v>
      </c>
      <c r="D566" s="17" t="s">
        <v>450</v>
      </c>
      <c r="E566" s="17" t="s">
        <v>171</v>
      </c>
      <c r="F566" s="18">
        <v>174.5</v>
      </c>
      <c r="G566" s="11">
        <f t="shared" si="174"/>
        <v>0</v>
      </c>
      <c r="H566" s="11">
        <v>0</v>
      </c>
      <c r="I566" s="11">
        <v>174.5</v>
      </c>
      <c r="J566" s="11">
        <v>172.12100000000001</v>
      </c>
      <c r="K566" s="12">
        <f t="shared" si="175"/>
        <v>98.636676217765057</v>
      </c>
    </row>
    <row r="567" spans="1:11" ht="15.75" x14ac:dyDescent="0.25">
      <c r="A567" s="17" t="s">
        <v>199</v>
      </c>
      <c r="B567" s="17" t="s">
        <v>216</v>
      </c>
      <c r="C567" s="17" t="s">
        <v>7</v>
      </c>
      <c r="D567" s="17" t="s">
        <v>450</v>
      </c>
      <c r="E567" s="17" t="s">
        <v>200</v>
      </c>
      <c r="F567" s="18">
        <v>174.5</v>
      </c>
      <c r="G567" s="11">
        <f t="shared" si="174"/>
        <v>0</v>
      </c>
      <c r="H567" s="11">
        <v>0</v>
      </c>
      <c r="I567" s="11">
        <v>174.5</v>
      </c>
      <c r="J567" s="11">
        <v>172.12100000000001</v>
      </c>
      <c r="K567" s="12">
        <f t="shared" si="175"/>
        <v>98.636676217765057</v>
      </c>
    </row>
    <row r="568" spans="1:11" ht="47.25" x14ac:dyDescent="0.25">
      <c r="A568" s="17" t="s">
        <v>224</v>
      </c>
      <c r="B568" s="17" t="s">
        <v>216</v>
      </c>
      <c r="C568" s="17" t="s">
        <v>7</v>
      </c>
      <c r="D568" s="17" t="s">
        <v>451</v>
      </c>
      <c r="E568" s="17"/>
      <c r="F568" s="18">
        <v>3.9309400000000001</v>
      </c>
      <c r="G568" s="11">
        <f t="shared" si="172"/>
        <v>0</v>
      </c>
      <c r="H568" s="11">
        <v>0</v>
      </c>
      <c r="I568" s="11">
        <v>3.9309400000000001</v>
      </c>
      <c r="J568" s="11">
        <v>3.9309400000000001</v>
      </c>
      <c r="K568" s="12">
        <f t="shared" si="173"/>
        <v>100</v>
      </c>
    </row>
    <row r="569" spans="1:11" ht="15.75" x14ac:dyDescent="0.25">
      <c r="A569" s="17" t="s">
        <v>24</v>
      </c>
      <c r="B569" s="17" t="s">
        <v>216</v>
      </c>
      <c r="C569" s="17" t="s">
        <v>7</v>
      </c>
      <c r="D569" s="17" t="s">
        <v>452</v>
      </c>
      <c r="E569" s="17"/>
      <c r="F569" s="18">
        <v>3.9309400000000001</v>
      </c>
      <c r="G569" s="11">
        <f t="shared" ref="G569:G571" si="176">I569-F569</f>
        <v>0</v>
      </c>
      <c r="H569" s="11">
        <v>0</v>
      </c>
      <c r="I569" s="11">
        <v>3.9309400000000001</v>
      </c>
      <c r="J569" s="11">
        <v>3.9309400000000001</v>
      </c>
      <c r="K569" s="12">
        <f t="shared" ref="K569:K571" si="177">J569/I569*100</f>
        <v>100</v>
      </c>
    </row>
    <row r="570" spans="1:11" ht="31.5" x14ac:dyDescent="0.25">
      <c r="A570" s="17" t="s">
        <v>18</v>
      </c>
      <c r="B570" s="17" t="s">
        <v>216</v>
      </c>
      <c r="C570" s="17" t="s">
        <v>7</v>
      </c>
      <c r="D570" s="17" t="s">
        <v>452</v>
      </c>
      <c r="E570" s="17" t="s">
        <v>19</v>
      </c>
      <c r="F570" s="18">
        <v>3.9309400000000001</v>
      </c>
      <c r="G570" s="11">
        <f t="shared" si="176"/>
        <v>0</v>
      </c>
      <c r="H570" s="11">
        <v>0</v>
      </c>
      <c r="I570" s="11">
        <v>3.9309400000000001</v>
      </c>
      <c r="J570" s="11">
        <v>3.9309400000000001</v>
      </c>
      <c r="K570" s="12">
        <f t="shared" si="177"/>
        <v>100</v>
      </c>
    </row>
    <row r="571" spans="1:11" ht="47.25" x14ac:dyDescent="0.25">
      <c r="A571" s="17" t="s">
        <v>20</v>
      </c>
      <c r="B571" s="17" t="s">
        <v>216</v>
      </c>
      <c r="C571" s="17" t="s">
        <v>7</v>
      </c>
      <c r="D571" s="17" t="s">
        <v>452</v>
      </c>
      <c r="E571" s="17" t="s">
        <v>21</v>
      </c>
      <c r="F571" s="18">
        <v>3.9309400000000001</v>
      </c>
      <c r="G571" s="11">
        <f t="shared" si="176"/>
        <v>0</v>
      </c>
      <c r="H571" s="11">
        <v>0</v>
      </c>
      <c r="I571" s="11">
        <v>3.9309400000000001</v>
      </c>
      <c r="J571" s="11">
        <v>3.9309400000000001</v>
      </c>
      <c r="K571" s="12">
        <f t="shared" si="177"/>
        <v>100</v>
      </c>
    </row>
    <row r="572" spans="1:11" ht="47.25" x14ac:dyDescent="0.25">
      <c r="A572" s="17" t="s">
        <v>225</v>
      </c>
      <c r="B572" s="17" t="s">
        <v>216</v>
      </c>
      <c r="C572" s="17" t="s">
        <v>7</v>
      </c>
      <c r="D572" s="17" t="s">
        <v>453</v>
      </c>
      <c r="E572" s="17"/>
      <c r="F572" s="18">
        <v>43700.760999999999</v>
      </c>
      <c r="G572" s="11">
        <v>0</v>
      </c>
      <c r="H572" s="11">
        <f>I572-F572</f>
        <v>1640</v>
      </c>
      <c r="I572" s="11">
        <v>45340.760999999999</v>
      </c>
      <c r="J572" s="11">
        <v>43700.760999999999</v>
      </c>
      <c r="K572" s="12">
        <f t="shared" si="173"/>
        <v>96.382945579585666</v>
      </c>
    </row>
    <row r="573" spans="1:11" ht="31.5" x14ac:dyDescent="0.25">
      <c r="A573" s="17" t="s">
        <v>198</v>
      </c>
      <c r="B573" s="17" t="s">
        <v>216</v>
      </c>
      <c r="C573" s="17" t="s">
        <v>7</v>
      </c>
      <c r="D573" s="17" t="s">
        <v>454</v>
      </c>
      <c r="E573" s="17"/>
      <c r="F573" s="18">
        <v>29240.464</v>
      </c>
      <c r="G573" s="11">
        <f t="shared" si="172"/>
        <v>0</v>
      </c>
      <c r="H573" s="11">
        <v>0</v>
      </c>
      <c r="I573" s="11">
        <v>29240.464</v>
      </c>
      <c r="J573" s="11">
        <v>29240.464</v>
      </c>
      <c r="K573" s="12">
        <f t="shared" si="173"/>
        <v>100</v>
      </c>
    </row>
    <row r="574" spans="1:11" ht="31.5" x14ac:dyDescent="0.25">
      <c r="A574" s="17" t="s">
        <v>170</v>
      </c>
      <c r="B574" s="17" t="s">
        <v>216</v>
      </c>
      <c r="C574" s="17" t="s">
        <v>7</v>
      </c>
      <c r="D574" s="17" t="s">
        <v>454</v>
      </c>
      <c r="E574" s="17" t="s">
        <v>171</v>
      </c>
      <c r="F574" s="18">
        <v>29240.464</v>
      </c>
      <c r="G574" s="11">
        <f t="shared" ref="G574:G575" si="178">I574-F574</f>
        <v>0</v>
      </c>
      <c r="H574" s="11">
        <v>0</v>
      </c>
      <c r="I574" s="11">
        <v>29240.464</v>
      </c>
      <c r="J574" s="11">
        <v>29240.464</v>
      </c>
      <c r="K574" s="12">
        <f t="shared" si="173"/>
        <v>100</v>
      </c>
    </row>
    <row r="575" spans="1:11" ht="15.75" x14ac:dyDescent="0.25">
      <c r="A575" s="17" t="s">
        <v>199</v>
      </c>
      <c r="B575" s="17" t="s">
        <v>216</v>
      </c>
      <c r="C575" s="17" t="s">
        <v>7</v>
      </c>
      <c r="D575" s="17" t="s">
        <v>454</v>
      </c>
      <c r="E575" s="17" t="s">
        <v>200</v>
      </c>
      <c r="F575" s="18">
        <v>29240.464</v>
      </c>
      <c r="G575" s="11">
        <f t="shared" si="178"/>
        <v>0</v>
      </c>
      <c r="H575" s="11">
        <v>0</v>
      </c>
      <c r="I575" s="11">
        <v>29240.464</v>
      </c>
      <c r="J575" s="11">
        <v>29240.464</v>
      </c>
      <c r="K575" s="12">
        <f t="shared" si="173"/>
        <v>100</v>
      </c>
    </row>
    <row r="576" spans="1:11" ht="15.75" x14ac:dyDescent="0.25">
      <c r="A576" s="17" t="s">
        <v>24</v>
      </c>
      <c r="B576" s="17" t="s">
        <v>216</v>
      </c>
      <c r="C576" s="17" t="s">
        <v>7</v>
      </c>
      <c r="D576" s="17" t="s">
        <v>455</v>
      </c>
      <c r="E576" s="17"/>
      <c r="F576" s="18">
        <v>12052.554</v>
      </c>
      <c r="G576" s="11">
        <f t="shared" si="172"/>
        <v>0</v>
      </c>
      <c r="H576" s="11">
        <v>0</v>
      </c>
      <c r="I576" s="11">
        <v>12052.554</v>
      </c>
      <c r="J576" s="11">
        <v>12052.554</v>
      </c>
      <c r="K576" s="12">
        <f t="shared" si="173"/>
        <v>100</v>
      </c>
    </row>
    <row r="577" spans="1:11" ht="31.5" x14ac:dyDescent="0.25">
      <c r="A577" s="17" t="s">
        <v>170</v>
      </c>
      <c r="B577" s="17" t="s">
        <v>216</v>
      </c>
      <c r="C577" s="17" t="s">
        <v>7</v>
      </c>
      <c r="D577" s="17" t="s">
        <v>455</v>
      </c>
      <c r="E577" s="17" t="s">
        <v>171</v>
      </c>
      <c r="F577" s="18">
        <v>12052.554</v>
      </c>
      <c r="G577" s="11">
        <f t="shared" ref="G577:G578" si="179">I577-F577</f>
        <v>0</v>
      </c>
      <c r="H577" s="11">
        <v>0</v>
      </c>
      <c r="I577" s="11">
        <v>12052.554</v>
      </c>
      <c r="J577" s="11">
        <v>12052.554</v>
      </c>
      <c r="K577" s="12">
        <f t="shared" si="173"/>
        <v>100</v>
      </c>
    </row>
    <row r="578" spans="1:11" ht="15.75" x14ac:dyDescent="0.25">
      <c r="A578" s="17" t="s">
        <v>199</v>
      </c>
      <c r="B578" s="17" t="s">
        <v>216</v>
      </c>
      <c r="C578" s="17" t="s">
        <v>7</v>
      </c>
      <c r="D578" s="17" t="s">
        <v>455</v>
      </c>
      <c r="E578" s="17" t="s">
        <v>200</v>
      </c>
      <c r="F578" s="18">
        <v>12052.554</v>
      </c>
      <c r="G578" s="11">
        <f t="shared" si="179"/>
        <v>0</v>
      </c>
      <c r="H578" s="11">
        <v>0</v>
      </c>
      <c r="I578" s="11">
        <v>12052.554</v>
      </c>
      <c r="J578" s="11">
        <v>12052.554</v>
      </c>
      <c r="K578" s="12">
        <f t="shared" si="173"/>
        <v>100</v>
      </c>
    </row>
    <row r="579" spans="1:11" ht="15.75" x14ac:dyDescent="0.25">
      <c r="A579" s="17" t="s">
        <v>24</v>
      </c>
      <c r="B579" s="17" t="s">
        <v>216</v>
      </c>
      <c r="C579" s="17" t="s">
        <v>7</v>
      </c>
      <c r="D579" s="17" t="s">
        <v>456</v>
      </c>
      <c r="E579" s="17"/>
      <c r="F579" s="18">
        <v>1370.7429999999999</v>
      </c>
      <c r="G579" s="11">
        <f t="shared" si="172"/>
        <v>0</v>
      </c>
      <c r="H579" s="11">
        <v>0</v>
      </c>
      <c r="I579" s="11">
        <v>1370.7429999999999</v>
      </c>
      <c r="J579" s="11">
        <v>1370.7429999999999</v>
      </c>
      <c r="K579" s="12">
        <f t="shared" si="173"/>
        <v>100</v>
      </c>
    </row>
    <row r="580" spans="1:11" ht="31.5" x14ac:dyDescent="0.25">
      <c r="A580" s="17" t="s">
        <v>170</v>
      </c>
      <c r="B580" s="17" t="s">
        <v>216</v>
      </c>
      <c r="C580" s="17" t="s">
        <v>7</v>
      </c>
      <c r="D580" s="17" t="s">
        <v>456</v>
      </c>
      <c r="E580" s="17" t="s">
        <v>171</v>
      </c>
      <c r="F580" s="18">
        <v>1370.7429999999999</v>
      </c>
      <c r="G580" s="11">
        <f t="shared" ref="G580:G581" si="180">I580-F580</f>
        <v>0</v>
      </c>
      <c r="H580" s="11">
        <v>0</v>
      </c>
      <c r="I580" s="11">
        <v>1370.7429999999999</v>
      </c>
      <c r="J580" s="11">
        <v>1370.7429999999999</v>
      </c>
      <c r="K580" s="12">
        <f t="shared" si="173"/>
        <v>100</v>
      </c>
    </row>
    <row r="581" spans="1:11" ht="15.75" x14ac:dyDescent="0.25">
      <c r="A581" s="17" t="s">
        <v>199</v>
      </c>
      <c r="B581" s="17" t="s">
        <v>216</v>
      </c>
      <c r="C581" s="17" t="s">
        <v>7</v>
      </c>
      <c r="D581" s="17" t="s">
        <v>456</v>
      </c>
      <c r="E581" s="17" t="s">
        <v>200</v>
      </c>
      <c r="F581" s="18">
        <v>1370.7429999999999</v>
      </c>
      <c r="G581" s="11">
        <f t="shared" si="180"/>
        <v>0</v>
      </c>
      <c r="H581" s="11">
        <v>0</v>
      </c>
      <c r="I581" s="11">
        <v>1370.7429999999999</v>
      </c>
      <c r="J581" s="11">
        <v>1370.7429999999999</v>
      </c>
      <c r="K581" s="12">
        <f t="shared" si="173"/>
        <v>100</v>
      </c>
    </row>
    <row r="582" spans="1:11" ht="63" x14ac:dyDescent="0.25">
      <c r="A582" s="17" t="s">
        <v>457</v>
      </c>
      <c r="B582" s="17" t="s">
        <v>216</v>
      </c>
      <c r="C582" s="17" t="s">
        <v>7</v>
      </c>
      <c r="D582" s="17" t="s">
        <v>458</v>
      </c>
      <c r="E582" s="17"/>
      <c r="F582" s="18">
        <v>679</v>
      </c>
      <c r="G582" s="11">
        <v>0</v>
      </c>
      <c r="H582" s="11">
        <f>I582-F582</f>
        <v>1640</v>
      </c>
      <c r="I582" s="11">
        <v>2319</v>
      </c>
      <c r="J582" s="11">
        <v>679</v>
      </c>
      <c r="K582" s="12">
        <f t="shared" si="173"/>
        <v>29.279862009486845</v>
      </c>
    </row>
    <row r="583" spans="1:11" ht="31.5" x14ac:dyDescent="0.25">
      <c r="A583" s="17" t="s">
        <v>170</v>
      </c>
      <c r="B583" s="17" t="s">
        <v>216</v>
      </c>
      <c r="C583" s="17" t="s">
        <v>7</v>
      </c>
      <c r="D583" s="17" t="s">
        <v>458</v>
      </c>
      <c r="E583" s="17" t="s">
        <v>171</v>
      </c>
      <c r="F583" s="18">
        <v>679</v>
      </c>
      <c r="G583" s="11">
        <v>0</v>
      </c>
      <c r="H583" s="11">
        <f>I583-F583</f>
        <v>1640</v>
      </c>
      <c r="I583" s="11">
        <v>2319</v>
      </c>
      <c r="J583" s="11">
        <v>679</v>
      </c>
      <c r="K583" s="12">
        <f t="shared" ref="K583:K585" si="181">J583/I583*100</f>
        <v>29.279862009486845</v>
      </c>
    </row>
    <row r="584" spans="1:11" ht="15.75" x14ac:dyDescent="0.25">
      <c r="A584" s="17" t="s">
        <v>199</v>
      </c>
      <c r="B584" s="17" t="s">
        <v>216</v>
      </c>
      <c r="C584" s="17" t="s">
        <v>7</v>
      </c>
      <c r="D584" s="17" t="s">
        <v>458</v>
      </c>
      <c r="E584" s="17" t="s">
        <v>200</v>
      </c>
      <c r="F584" s="18">
        <v>679</v>
      </c>
      <c r="G584" s="11">
        <v>0</v>
      </c>
      <c r="H584" s="11">
        <f>I584-F584</f>
        <v>1640</v>
      </c>
      <c r="I584" s="11">
        <v>2319</v>
      </c>
      <c r="J584" s="11">
        <v>679</v>
      </c>
      <c r="K584" s="12">
        <f t="shared" si="181"/>
        <v>29.279862009486845</v>
      </c>
    </row>
    <row r="585" spans="1:11" ht="47.25" x14ac:dyDescent="0.25">
      <c r="A585" s="17" t="s">
        <v>459</v>
      </c>
      <c r="B585" s="17" t="s">
        <v>216</v>
      </c>
      <c r="C585" s="17" t="s">
        <v>7</v>
      </c>
      <c r="D585" s="17" t="s">
        <v>460</v>
      </c>
      <c r="E585" s="17"/>
      <c r="F585" s="18">
        <v>358</v>
      </c>
      <c r="G585" s="11">
        <f>I585-F585</f>
        <v>0</v>
      </c>
      <c r="H585" s="11">
        <v>0</v>
      </c>
      <c r="I585" s="11">
        <v>358</v>
      </c>
      <c r="J585" s="11">
        <v>358</v>
      </c>
      <c r="K585" s="12">
        <f t="shared" si="181"/>
        <v>100</v>
      </c>
    </row>
    <row r="586" spans="1:11" ht="31.5" x14ac:dyDescent="0.25">
      <c r="A586" s="17" t="s">
        <v>170</v>
      </c>
      <c r="B586" s="17" t="s">
        <v>216</v>
      </c>
      <c r="C586" s="17" t="s">
        <v>7</v>
      </c>
      <c r="D586" s="17" t="s">
        <v>460</v>
      </c>
      <c r="E586" s="17" t="s">
        <v>171</v>
      </c>
      <c r="F586" s="18">
        <v>358</v>
      </c>
      <c r="G586" s="11">
        <f>I586-F586</f>
        <v>0</v>
      </c>
      <c r="H586" s="11">
        <v>0</v>
      </c>
      <c r="I586" s="11">
        <v>358</v>
      </c>
      <c r="J586" s="11">
        <v>358</v>
      </c>
      <c r="K586" s="12">
        <f t="shared" si="173"/>
        <v>100</v>
      </c>
    </row>
    <row r="587" spans="1:11" ht="15.75" x14ac:dyDescent="0.25">
      <c r="A587" s="17" t="s">
        <v>199</v>
      </c>
      <c r="B587" s="17" t="s">
        <v>216</v>
      </c>
      <c r="C587" s="17" t="s">
        <v>7</v>
      </c>
      <c r="D587" s="17" t="s">
        <v>460</v>
      </c>
      <c r="E587" s="17" t="s">
        <v>200</v>
      </c>
      <c r="F587" s="18">
        <v>358</v>
      </c>
      <c r="G587" s="11">
        <v>0</v>
      </c>
      <c r="H587" s="11">
        <v>0</v>
      </c>
      <c r="I587" s="11">
        <v>358</v>
      </c>
      <c r="J587" s="11">
        <v>358</v>
      </c>
      <c r="K587" s="12">
        <f t="shared" si="173"/>
        <v>100</v>
      </c>
    </row>
    <row r="588" spans="1:11" ht="47.25" x14ac:dyDescent="0.25">
      <c r="A588" s="17" t="s">
        <v>226</v>
      </c>
      <c r="B588" s="17" t="s">
        <v>216</v>
      </c>
      <c r="C588" s="17" t="s">
        <v>7</v>
      </c>
      <c r="D588" s="17" t="s">
        <v>461</v>
      </c>
      <c r="E588" s="17"/>
      <c r="F588" s="18">
        <v>100</v>
      </c>
      <c r="G588" s="11">
        <f t="shared" si="172"/>
        <v>0</v>
      </c>
      <c r="H588" s="11">
        <v>0</v>
      </c>
      <c r="I588" s="11">
        <v>100</v>
      </c>
      <c r="J588" s="11">
        <v>89.588920000000002</v>
      </c>
      <c r="K588" s="12">
        <f t="shared" si="173"/>
        <v>89.588920000000002</v>
      </c>
    </row>
    <row r="589" spans="1:11" ht="15.75" x14ac:dyDescent="0.25">
      <c r="A589" s="17" t="s">
        <v>24</v>
      </c>
      <c r="B589" s="17" t="s">
        <v>216</v>
      </c>
      <c r="C589" s="17" t="s">
        <v>7</v>
      </c>
      <c r="D589" s="17" t="s">
        <v>462</v>
      </c>
      <c r="E589" s="17"/>
      <c r="F589" s="18">
        <v>100</v>
      </c>
      <c r="G589" s="11">
        <f t="shared" ref="G589:G591" si="182">I589-F589</f>
        <v>0</v>
      </c>
      <c r="H589" s="11">
        <v>0</v>
      </c>
      <c r="I589" s="11">
        <v>100</v>
      </c>
      <c r="J589" s="11">
        <v>89.588920000000002</v>
      </c>
      <c r="K589" s="12">
        <f t="shared" ref="K589:K591" si="183">J589/I589*100</f>
        <v>89.588920000000002</v>
      </c>
    </row>
    <row r="590" spans="1:11" ht="31.5" x14ac:dyDescent="0.25">
      <c r="A590" s="17" t="s">
        <v>170</v>
      </c>
      <c r="B590" s="17" t="s">
        <v>216</v>
      </c>
      <c r="C590" s="17" t="s">
        <v>7</v>
      </c>
      <c r="D590" s="17" t="s">
        <v>462</v>
      </c>
      <c r="E590" s="17" t="s">
        <v>171</v>
      </c>
      <c r="F590" s="18">
        <v>100</v>
      </c>
      <c r="G590" s="11">
        <f t="shared" si="182"/>
        <v>0</v>
      </c>
      <c r="H590" s="11">
        <v>0</v>
      </c>
      <c r="I590" s="11">
        <v>100</v>
      </c>
      <c r="J590" s="11">
        <v>89.588920000000002</v>
      </c>
      <c r="K590" s="12">
        <f t="shared" si="183"/>
        <v>89.588920000000002</v>
      </c>
    </row>
    <row r="591" spans="1:11" ht="15.75" x14ac:dyDescent="0.25">
      <c r="A591" s="17" t="s">
        <v>199</v>
      </c>
      <c r="B591" s="17" t="s">
        <v>216</v>
      </c>
      <c r="C591" s="17" t="s">
        <v>7</v>
      </c>
      <c r="D591" s="17" t="s">
        <v>462</v>
      </c>
      <c r="E591" s="17" t="s">
        <v>200</v>
      </c>
      <c r="F591" s="18">
        <v>100</v>
      </c>
      <c r="G591" s="11">
        <f t="shared" si="182"/>
        <v>0</v>
      </c>
      <c r="H591" s="11">
        <v>0</v>
      </c>
      <c r="I591" s="11">
        <v>100</v>
      </c>
      <c r="J591" s="11">
        <v>89.588920000000002</v>
      </c>
      <c r="K591" s="12">
        <f t="shared" si="183"/>
        <v>89.588920000000002</v>
      </c>
    </row>
    <row r="592" spans="1:11" ht="63" x14ac:dyDescent="0.25">
      <c r="A592" s="17" t="s">
        <v>463</v>
      </c>
      <c r="B592" s="17" t="s">
        <v>216</v>
      </c>
      <c r="C592" s="17" t="s">
        <v>7</v>
      </c>
      <c r="D592" s="17" t="s">
        <v>464</v>
      </c>
      <c r="E592" s="17"/>
      <c r="F592" s="18">
        <v>6400.31</v>
      </c>
      <c r="G592" s="11">
        <f>I592-F592</f>
        <v>0</v>
      </c>
      <c r="H592" s="11">
        <v>0</v>
      </c>
      <c r="I592" s="11">
        <v>6400.31</v>
      </c>
      <c r="J592" s="11">
        <v>6014.7752499999997</v>
      </c>
      <c r="K592" s="12">
        <f t="shared" si="173"/>
        <v>93.976311303671224</v>
      </c>
    </row>
    <row r="593" spans="1:11" ht="31.5" x14ac:dyDescent="0.25">
      <c r="A593" s="17" t="s">
        <v>198</v>
      </c>
      <c r="B593" s="17" t="s">
        <v>216</v>
      </c>
      <c r="C593" s="17" t="s">
        <v>7</v>
      </c>
      <c r="D593" s="17" t="s">
        <v>465</v>
      </c>
      <c r="E593" s="17"/>
      <c r="F593" s="18">
        <v>284</v>
      </c>
      <c r="G593" s="11">
        <f t="shared" si="172"/>
        <v>0</v>
      </c>
      <c r="H593" s="11">
        <v>0</v>
      </c>
      <c r="I593" s="11">
        <v>284</v>
      </c>
      <c r="J593" s="11">
        <v>284</v>
      </c>
      <c r="K593" s="12">
        <f t="shared" si="173"/>
        <v>100</v>
      </c>
    </row>
    <row r="594" spans="1:11" ht="31.5" x14ac:dyDescent="0.25">
      <c r="A594" s="17" t="s">
        <v>170</v>
      </c>
      <c r="B594" s="17" t="s">
        <v>216</v>
      </c>
      <c r="C594" s="17" t="s">
        <v>7</v>
      </c>
      <c r="D594" s="17" t="s">
        <v>465</v>
      </c>
      <c r="E594" s="17" t="s">
        <v>171</v>
      </c>
      <c r="F594" s="18">
        <v>284</v>
      </c>
      <c r="G594" s="11">
        <f t="shared" ref="G594:G595" si="184">I594-F594</f>
        <v>0</v>
      </c>
      <c r="H594" s="11">
        <v>0</v>
      </c>
      <c r="I594" s="11">
        <v>284</v>
      </c>
      <c r="J594" s="11">
        <v>284</v>
      </c>
      <c r="K594" s="12">
        <f t="shared" ref="K594:K595" si="185">J594/I594*100</f>
        <v>100</v>
      </c>
    </row>
    <row r="595" spans="1:11" ht="15.75" x14ac:dyDescent="0.25">
      <c r="A595" s="17" t="s">
        <v>199</v>
      </c>
      <c r="B595" s="17" t="s">
        <v>216</v>
      </c>
      <c r="C595" s="17" t="s">
        <v>7</v>
      </c>
      <c r="D595" s="17" t="s">
        <v>465</v>
      </c>
      <c r="E595" s="17" t="s">
        <v>200</v>
      </c>
      <c r="F595" s="18">
        <v>284</v>
      </c>
      <c r="G595" s="11">
        <f t="shared" si="184"/>
        <v>0</v>
      </c>
      <c r="H595" s="11">
        <v>0</v>
      </c>
      <c r="I595" s="11">
        <v>284</v>
      </c>
      <c r="J595" s="11">
        <v>284</v>
      </c>
      <c r="K595" s="12">
        <f t="shared" si="185"/>
        <v>100</v>
      </c>
    </row>
    <row r="596" spans="1:11" ht="31.5" x14ac:dyDescent="0.25">
      <c r="A596" s="17" t="s">
        <v>198</v>
      </c>
      <c r="B596" s="17" t="s">
        <v>216</v>
      </c>
      <c r="C596" s="17" t="s">
        <v>7</v>
      </c>
      <c r="D596" s="17" t="s">
        <v>466</v>
      </c>
      <c r="E596" s="17"/>
      <c r="F596" s="18">
        <v>3782.502</v>
      </c>
      <c r="G596" s="11">
        <f t="shared" si="172"/>
        <v>0</v>
      </c>
      <c r="H596" s="11">
        <v>0</v>
      </c>
      <c r="I596" s="11">
        <v>3782.502</v>
      </c>
      <c r="J596" s="11">
        <v>3782.502</v>
      </c>
      <c r="K596" s="12">
        <f t="shared" si="173"/>
        <v>100</v>
      </c>
    </row>
    <row r="597" spans="1:11" ht="31.5" x14ac:dyDescent="0.25">
      <c r="A597" s="17" t="s">
        <v>170</v>
      </c>
      <c r="B597" s="17" t="s">
        <v>216</v>
      </c>
      <c r="C597" s="17" t="s">
        <v>7</v>
      </c>
      <c r="D597" s="17" t="s">
        <v>466</v>
      </c>
      <c r="E597" s="17" t="s">
        <v>171</v>
      </c>
      <c r="F597" s="18">
        <v>3782.502</v>
      </c>
      <c r="G597" s="11">
        <f t="shared" ref="G597:G598" si="186">I597-F597</f>
        <v>0</v>
      </c>
      <c r="H597" s="11">
        <v>0</v>
      </c>
      <c r="I597" s="11">
        <v>3782.502</v>
      </c>
      <c r="J597" s="11">
        <v>3782.502</v>
      </c>
      <c r="K597" s="12">
        <f t="shared" ref="K597:K598" si="187">J597/I597*100</f>
        <v>100</v>
      </c>
    </row>
    <row r="598" spans="1:11" ht="15.75" x14ac:dyDescent="0.25">
      <c r="A598" s="17" t="s">
        <v>199</v>
      </c>
      <c r="B598" s="17" t="s">
        <v>216</v>
      </c>
      <c r="C598" s="17" t="s">
        <v>7</v>
      </c>
      <c r="D598" s="17" t="s">
        <v>466</v>
      </c>
      <c r="E598" s="17" t="s">
        <v>200</v>
      </c>
      <c r="F598" s="18">
        <v>3782.502</v>
      </c>
      <c r="G598" s="11">
        <f t="shared" si="186"/>
        <v>0</v>
      </c>
      <c r="H598" s="11">
        <v>0</v>
      </c>
      <c r="I598" s="11">
        <v>3782.502</v>
      </c>
      <c r="J598" s="11">
        <v>3782.502</v>
      </c>
      <c r="K598" s="12">
        <f t="shared" si="187"/>
        <v>100</v>
      </c>
    </row>
    <row r="599" spans="1:11" ht="15.75" x14ac:dyDescent="0.25">
      <c r="A599" s="17" t="s">
        <v>24</v>
      </c>
      <c r="B599" s="17" t="s">
        <v>216</v>
      </c>
      <c r="C599" s="17" t="s">
        <v>7</v>
      </c>
      <c r="D599" s="17" t="s">
        <v>467</v>
      </c>
      <c r="E599" s="17"/>
      <c r="F599" s="18">
        <v>992.2</v>
      </c>
      <c r="G599" s="11">
        <f t="shared" si="172"/>
        <v>0</v>
      </c>
      <c r="H599" s="11">
        <v>0</v>
      </c>
      <c r="I599" s="11">
        <v>992.2</v>
      </c>
      <c r="J599" s="11">
        <v>992.2</v>
      </c>
      <c r="K599" s="12">
        <f t="shared" si="173"/>
        <v>100</v>
      </c>
    </row>
    <row r="600" spans="1:11" ht="31.5" x14ac:dyDescent="0.25">
      <c r="A600" s="17" t="s">
        <v>170</v>
      </c>
      <c r="B600" s="17" t="s">
        <v>216</v>
      </c>
      <c r="C600" s="17" t="s">
        <v>7</v>
      </c>
      <c r="D600" s="17" t="s">
        <v>467</v>
      </c>
      <c r="E600" s="17" t="s">
        <v>171</v>
      </c>
      <c r="F600" s="18">
        <v>992.2</v>
      </c>
      <c r="G600" s="11">
        <f t="shared" ref="G600:G601" si="188">I600-F600</f>
        <v>0</v>
      </c>
      <c r="H600" s="11">
        <v>0</v>
      </c>
      <c r="I600" s="11">
        <v>992.2</v>
      </c>
      <c r="J600" s="11">
        <v>992.2</v>
      </c>
      <c r="K600" s="12">
        <f t="shared" ref="K600:K601" si="189">J600/I600*100</f>
        <v>100</v>
      </c>
    </row>
    <row r="601" spans="1:11" ht="15.75" x14ac:dyDescent="0.25">
      <c r="A601" s="17" t="s">
        <v>199</v>
      </c>
      <c r="B601" s="17" t="s">
        <v>216</v>
      </c>
      <c r="C601" s="17" t="s">
        <v>7</v>
      </c>
      <c r="D601" s="17" t="s">
        <v>467</v>
      </c>
      <c r="E601" s="17" t="s">
        <v>200</v>
      </c>
      <c r="F601" s="18">
        <v>992.2</v>
      </c>
      <c r="G601" s="11">
        <f t="shared" si="188"/>
        <v>0</v>
      </c>
      <c r="H601" s="11">
        <v>0</v>
      </c>
      <c r="I601" s="11">
        <v>992.2</v>
      </c>
      <c r="J601" s="11">
        <v>992.2</v>
      </c>
      <c r="K601" s="12">
        <f t="shared" si="189"/>
        <v>100</v>
      </c>
    </row>
    <row r="602" spans="1:11" ht="15.75" x14ac:dyDescent="0.25">
      <c r="A602" s="17" t="s">
        <v>24</v>
      </c>
      <c r="B602" s="17" t="s">
        <v>216</v>
      </c>
      <c r="C602" s="17" t="s">
        <v>7</v>
      </c>
      <c r="D602" s="17" t="s">
        <v>468</v>
      </c>
      <c r="E602" s="17"/>
      <c r="F602" s="18">
        <v>1</v>
      </c>
      <c r="G602" s="11">
        <f t="shared" si="172"/>
        <v>0</v>
      </c>
      <c r="H602" s="11">
        <v>0</v>
      </c>
      <c r="I602" s="11">
        <v>1</v>
      </c>
      <c r="J602" s="11">
        <v>1</v>
      </c>
      <c r="K602" s="12">
        <f t="shared" si="173"/>
        <v>100</v>
      </c>
    </row>
    <row r="603" spans="1:11" ht="31.5" x14ac:dyDescent="0.25">
      <c r="A603" s="17" t="s">
        <v>170</v>
      </c>
      <c r="B603" s="17" t="s">
        <v>216</v>
      </c>
      <c r="C603" s="17" t="s">
        <v>7</v>
      </c>
      <c r="D603" s="17" t="s">
        <v>468</v>
      </c>
      <c r="E603" s="17" t="s">
        <v>171</v>
      </c>
      <c r="F603" s="18">
        <v>1</v>
      </c>
      <c r="G603" s="11">
        <f t="shared" ref="G603:G604" si="190">I603-F603</f>
        <v>0</v>
      </c>
      <c r="H603" s="11">
        <v>0</v>
      </c>
      <c r="I603" s="11">
        <v>1</v>
      </c>
      <c r="J603" s="11">
        <v>1</v>
      </c>
      <c r="K603" s="12">
        <f t="shared" ref="K603:K604" si="191">J603/I603*100</f>
        <v>100</v>
      </c>
    </row>
    <row r="604" spans="1:11" ht="15.75" x14ac:dyDescent="0.25">
      <c r="A604" s="17" t="s">
        <v>199</v>
      </c>
      <c r="B604" s="17" t="s">
        <v>216</v>
      </c>
      <c r="C604" s="17" t="s">
        <v>7</v>
      </c>
      <c r="D604" s="17" t="s">
        <v>468</v>
      </c>
      <c r="E604" s="17" t="s">
        <v>200</v>
      </c>
      <c r="F604" s="18">
        <v>1</v>
      </c>
      <c r="G604" s="11">
        <f t="shared" si="190"/>
        <v>0</v>
      </c>
      <c r="H604" s="11">
        <v>0</v>
      </c>
      <c r="I604" s="11">
        <v>1</v>
      </c>
      <c r="J604" s="11">
        <v>1</v>
      </c>
      <c r="K604" s="12">
        <f t="shared" si="191"/>
        <v>100</v>
      </c>
    </row>
    <row r="605" spans="1:11" ht="15.75" x14ac:dyDescent="0.25">
      <c r="A605" s="17" t="s">
        <v>16</v>
      </c>
      <c r="B605" s="17" t="s">
        <v>216</v>
      </c>
      <c r="C605" s="17" t="s">
        <v>7</v>
      </c>
      <c r="D605" s="17" t="s">
        <v>469</v>
      </c>
      <c r="E605" s="17"/>
      <c r="F605" s="18">
        <v>745.40800000000002</v>
      </c>
      <c r="G605" s="11">
        <f t="shared" si="172"/>
        <v>0</v>
      </c>
      <c r="H605" s="11">
        <v>0</v>
      </c>
      <c r="I605" s="11">
        <v>745.40800000000002</v>
      </c>
      <c r="J605" s="11">
        <v>417.77325000000002</v>
      </c>
      <c r="K605" s="12">
        <f t="shared" si="173"/>
        <v>56.046252522108695</v>
      </c>
    </row>
    <row r="606" spans="1:11" ht="31.5" x14ac:dyDescent="0.25">
      <c r="A606" s="17" t="s">
        <v>170</v>
      </c>
      <c r="B606" s="17" t="s">
        <v>216</v>
      </c>
      <c r="C606" s="17" t="s">
        <v>7</v>
      </c>
      <c r="D606" s="17" t="s">
        <v>469</v>
      </c>
      <c r="E606" s="17" t="s">
        <v>171</v>
      </c>
      <c r="F606" s="18">
        <v>745.40800000000002</v>
      </c>
      <c r="G606" s="11">
        <f t="shared" ref="G606:G607" si="192">I606-F606</f>
        <v>0</v>
      </c>
      <c r="H606" s="11">
        <v>0</v>
      </c>
      <c r="I606" s="11">
        <v>745.40800000000002</v>
      </c>
      <c r="J606" s="11">
        <v>417.77325000000002</v>
      </c>
      <c r="K606" s="12">
        <f t="shared" ref="K606:K607" si="193">J606/I606*100</f>
        <v>56.046252522108695</v>
      </c>
    </row>
    <row r="607" spans="1:11" ht="15.75" x14ac:dyDescent="0.25">
      <c r="A607" s="17" t="s">
        <v>199</v>
      </c>
      <c r="B607" s="17" t="s">
        <v>216</v>
      </c>
      <c r="C607" s="17" t="s">
        <v>7</v>
      </c>
      <c r="D607" s="17" t="s">
        <v>469</v>
      </c>
      <c r="E607" s="17" t="s">
        <v>200</v>
      </c>
      <c r="F607" s="18">
        <v>745.40800000000002</v>
      </c>
      <c r="G607" s="11">
        <f t="shared" si="192"/>
        <v>0</v>
      </c>
      <c r="H607" s="11">
        <v>0</v>
      </c>
      <c r="I607" s="11">
        <v>745.40800000000002</v>
      </c>
      <c r="J607" s="11">
        <v>417.77325000000002</v>
      </c>
      <c r="K607" s="12">
        <f t="shared" si="193"/>
        <v>56.046252522108695</v>
      </c>
    </row>
    <row r="608" spans="1:11" ht="15.75" x14ac:dyDescent="0.25">
      <c r="A608" s="17" t="s">
        <v>116</v>
      </c>
      <c r="B608" s="17" t="s">
        <v>216</v>
      </c>
      <c r="C608" s="17" t="s">
        <v>7</v>
      </c>
      <c r="D608" s="17" t="s">
        <v>470</v>
      </c>
      <c r="E608" s="17"/>
      <c r="F608" s="18">
        <v>595.20000000000005</v>
      </c>
      <c r="G608" s="11">
        <f t="shared" si="172"/>
        <v>0</v>
      </c>
      <c r="H608" s="11">
        <v>0</v>
      </c>
      <c r="I608" s="11">
        <v>595.20000000000005</v>
      </c>
      <c r="J608" s="11">
        <v>537.29999999999995</v>
      </c>
      <c r="K608" s="12">
        <f t="shared" si="173"/>
        <v>90.272177419354833</v>
      </c>
    </row>
    <row r="609" spans="1:11" ht="31.5" x14ac:dyDescent="0.25">
      <c r="A609" s="17" t="s">
        <v>170</v>
      </c>
      <c r="B609" s="17" t="s">
        <v>216</v>
      </c>
      <c r="C609" s="17" t="s">
        <v>7</v>
      </c>
      <c r="D609" s="17" t="s">
        <v>470</v>
      </c>
      <c r="E609" s="17" t="s">
        <v>171</v>
      </c>
      <c r="F609" s="18">
        <v>595.20000000000005</v>
      </c>
      <c r="G609" s="11">
        <f t="shared" ref="G609:G610" si="194">I609-F609</f>
        <v>0</v>
      </c>
      <c r="H609" s="11">
        <v>0</v>
      </c>
      <c r="I609" s="11">
        <v>595.20000000000005</v>
      </c>
      <c r="J609" s="11">
        <v>537.29999999999995</v>
      </c>
      <c r="K609" s="12">
        <f t="shared" ref="K609:K610" si="195">J609/I609*100</f>
        <v>90.272177419354833</v>
      </c>
    </row>
    <row r="610" spans="1:11" ht="15.75" x14ac:dyDescent="0.25">
      <c r="A610" s="17" t="s">
        <v>199</v>
      </c>
      <c r="B610" s="17" t="s">
        <v>216</v>
      </c>
      <c r="C610" s="17" t="s">
        <v>7</v>
      </c>
      <c r="D610" s="17" t="s">
        <v>470</v>
      </c>
      <c r="E610" s="17" t="s">
        <v>200</v>
      </c>
      <c r="F610" s="18">
        <v>595.20000000000005</v>
      </c>
      <c r="G610" s="11">
        <f t="shared" si="194"/>
        <v>0</v>
      </c>
      <c r="H610" s="11">
        <v>0</v>
      </c>
      <c r="I610" s="11">
        <v>595.20000000000005</v>
      </c>
      <c r="J610" s="11">
        <v>537.29999999999995</v>
      </c>
      <c r="K610" s="12">
        <f t="shared" si="195"/>
        <v>90.272177419354833</v>
      </c>
    </row>
    <row r="611" spans="1:11" ht="47.25" x14ac:dyDescent="0.25">
      <c r="A611" s="17" t="s">
        <v>227</v>
      </c>
      <c r="B611" s="17" t="s">
        <v>216</v>
      </c>
      <c r="C611" s="17" t="s">
        <v>7</v>
      </c>
      <c r="D611" s="17" t="s">
        <v>471</v>
      </c>
      <c r="E611" s="17"/>
      <c r="F611" s="18">
        <v>179</v>
      </c>
      <c r="G611" s="11">
        <f t="shared" si="172"/>
        <v>0</v>
      </c>
      <c r="H611" s="11">
        <v>0</v>
      </c>
      <c r="I611" s="11">
        <v>179</v>
      </c>
      <c r="J611" s="11">
        <v>179</v>
      </c>
      <c r="K611" s="12">
        <f t="shared" si="173"/>
        <v>100</v>
      </c>
    </row>
    <row r="612" spans="1:11" ht="63" x14ac:dyDescent="0.25">
      <c r="A612" s="17" t="s">
        <v>228</v>
      </c>
      <c r="B612" s="17" t="s">
        <v>216</v>
      </c>
      <c r="C612" s="17" t="s">
        <v>7</v>
      </c>
      <c r="D612" s="17" t="s">
        <v>472</v>
      </c>
      <c r="E612" s="17"/>
      <c r="F612" s="18">
        <v>179</v>
      </c>
      <c r="G612" s="11">
        <f t="shared" ref="G612" si="196">I612-F612</f>
        <v>0</v>
      </c>
      <c r="H612" s="11">
        <v>0</v>
      </c>
      <c r="I612" s="11">
        <v>179</v>
      </c>
      <c r="J612" s="11">
        <v>179</v>
      </c>
      <c r="K612" s="12">
        <f t="shared" ref="K612" si="197">J612/I612*100</f>
        <v>100</v>
      </c>
    </row>
    <row r="613" spans="1:11" ht="78.75" x14ac:dyDescent="0.25">
      <c r="A613" s="17" t="s">
        <v>229</v>
      </c>
      <c r="B613" s="17" t="s">
        <v>216</v>
      </c>
      <c r="C613" s="17" t="s">
        <v>7</v>
      </c>
      <c r="D613" s="17" t="s">
        <v>473</v>
      </c>
      <c r="E613" s="17"/>
      <c r="F613" s="18">
        <v>111</v>
      </c>
      <c r="G613" s="11">
        <f t="shared" si="172"/>
        <v>0</v>
      </c>
      <c r="H613" s="11">
        <v>0</v>
      </c>
      <c r="I613" s="11">
        <v>111</v>
      </c>
      <c r="J613" s="11">
        <v>111</v>
      </c>
      <c r="K613" s="12">
        <f t="shared" si="173"/>
        <v>100</v>
      </c>
    </row>
    <row r="614" spans="1:11" ht="31.5" x14ac:dyDescent="0.25">
      <c r="A614" s="17" t="s">
        <v>170</v>
      </c>
      <c r="B614" s="17" t="s">
        <v>216</v>
      </c>
      <c r="C614" s="17" t="s">
        <v>7</v>
      </c>
      <c r="D614" s="17" t="s">
        <v>473</v>
      </c>
      <c r="E614" s="17" t="s">
        <v>171</v>
      </c>
      <c r="F614" s="18">
        <v>111</v>
      </c>
      <c r="G614" s="11">
        <f t="shared" ref="G614:G615" si="198">I614-F614</f>
        <v>0</v>
      </c>
      <c r="H614" s="11">
        <v>0</v>
      </c>
      <c r="I614" s="11">
        <v>111</v>
      </c>
      <c r="J614" s="11">
        <v>111</v>
      </c>
      <c r="K614" s="12">
        <f t="shared" ref="K614:K615" si="199">J614/I614*100</f>
        <v>100</v>
      </c>
    </row>
    <row r="615" spans="1:11" ht="15.75" x14ac:dyDescent="0.25">
      <c r="A615" s="17" t="s">
        <v>199</v>
      </c>
      <c r="B615" s="17" t="s">
        <v>216</v>
      </c>
      <c r="C615" s="17" t="s">
        <v>7</v>
      </c>
      <c r="D615" s="17" t="s">
        <v>473</v>
      </c>
      <c r="E615" s="17" t="s">
        <v>200</v>
      </c>
      <c r="F615" s="18">
        <v>111</v>
      </c>
      <c r="G615" s="11">
        <f t="shared" si="198"/>
        <v>0</v>
      </c>
      <c r="H615" s="11">
        <v>0</v>
      </c>
      <c r="I615" s="11">
        <v>111</v>
      </c>
      <c r="J615" s="11">
        <v>111</v>
      </c>
      <c r="K615" s="12">
        <f t="shared" si="199"/>
        <v>100</v>
      </c>
    </row>
    <row r="616" spans="1:11" ht="63" x14ac:dyDescent="0.25">
      <c r="A616" s="17" t="s">
        <v>230</v>
      </c>
      <c r="B616" s="17" t="s">
        <v>216</v>
      </c>
      <c r="C616" s="17" t="s">
        <v>7</v>
      </c>
      <c r="D616" s="17" t="s">
        <v>474</v>
      </c>
      <c r="E616" s="17"/>
      <c r="F616" s="18">
        <v>68</v>
      </c>
      <c r="G616" s="11">
        <v>0</v>
      </c>
      <c r="H616" s="11">
        <v>0</v>
      </c>
      <c r="I616" s="11">
        <v>68</v>
      </c>
      <c r="J616" s="11">
        <v>68</v>
      </c>
      <c r="K616" s="12">
        <f t="shared" si="173"/>
        <v>100</v>
      </c>
    </row>
    <row r="617" spans="1:11" ht="31.5" x14ac:dyDescent="0.25">
      <c r="A617" s="17" t="s">
        <v>170</v>
      </c>
      <c r="B617" s="17" t="s">
        <v>216</v>
      </c>
      <c r="C617" s="17" t="s">
        <v>7</v>
      </c>
      <c r="D617" s="17" t="s">
        <v>474</v>
      </c>
      <c r="E617" s="17" t="s">
        <v>171</v>
      </c>
      <c r="F617" s="18">
        <v>68</v>
      </c>
      <c r="G617" s="11">
        <v>0</v>
      </c>
      <c r="H617" s="11">
        <v>0</v>
      </c>
      <c r="I617" s="11">
        <v>68</v>
      </c>
      <c r="J617" s="11">
        <v>68</v>
      </c>
      <c r="K617" s="12">
        <f t="shared" ref="K617:K618" si="200">J617/I617*100</f>
        <v>100</v>
      </c>
    </row>
    <row r="618" spans="1:11" ht="15.75" x14ac:dyDescent="0.25">
      <c r="A618" s="17" t="s">
        <v>199</v>
      </c>
      <c r="B618" s="17" t="s">
        <v>216</v>
      </c>
      <c r="C618" s="17" t="s">
        <v>7</v>
      </c>
      <c r="D618" s="17" t="s">
        <v>474</v>
      </c>
      <c r="E618" s="17" t="s">
        <v>200</v>
      </c>
      <c r="F618" s="18">
        <v>68</v>
      </c>
      <c r="G618" s="11">
        <v>0</v>
      </c>
      <c r="H618" s="11">
        <v>0</v>
      </c>
      <c r="I618" s="11">
        <v>68</v>
      </c>
      <c r="J618" s="11">
        <v>68</v>
      </c>
      <c r="K618" s="12">
        <f t="shared" si="200"/>
        <v>100</v>
      </c>
    </row>
    <row r="619" spans="1:11" ht="47.25" x14ac:dyDescent="0.25">
      <c r="A619" s="17" t="s">
        <v>71</v>
      </c>
      <c r="B619" s="17" t="s">
        <v>216</v>
      </c>
      <c r="C619" s="17" t="s">
        <v>7</v>
      </c>
      <c r="D619" s="17" t="s">
        <v>475</v>
      </c>
      <c r="E619" s="17"/>
      <c r="F619" s="18">
        <v>2900</v>
      </c>
      <c r="G619" s="11">
        <f t="shared" si="172"/>
        <v>0</v>
      </c>
      <c r="H619" s="11">
        <v>0</v>
      </c>
      <c r="I619" s="11">
        <v>2900</v>
      </c>
      <c r="J619" s="11">
        <v>2859.06684</v>
      </c>
      <c r="K619" s="12">
        <f t="shared" si="173"/>
        <v>98.588511724137931</v>
      </c>
    </row>
    <row r="620" spans="1:11" ht="47.25" x14ac:dyDescent="0.25">
      <c r="A620" s="17" t="s">
        <v>72</v>
      </c>
      <c r="B620" s="17" t="s">
        <v>216</v>
      </c>
      <c r="C620" s="17" t="s">
        <v>7</v>
      </c>
      <c r="D620" s="17" t="s">
        <v>476</v>
      </c>
      <c r="E620" s="17"/>
      <c r="F620" s="18">
        <v>2900</v>
      </c>
      <c r="G620" s="11">
        <f t="shared" ref="G620:G623" si="201">I620-F620</f>
        <v>0</v>
      </c>
      <c r="H620" s="11">
        <v>0</v>
      </c>
      <c r="I620" s="11">
        <v>2900</v>
      </c>
      <c r="J620" s="11">
        <v>2859.06684</v>
      </c>
      <c r="K620" s="12">
        <f t="shared" ref="K620:K623" si="202">J620/I620*100</f>
        <v>98.588511724137931</v>
      </c>
    </row>
    <row r="621" spans="1:11" ht="15.75" x14ac:dyDescent="0.25">
      <c r="A621" s="17" t="s">
        <v>24</v>
      </c>
      <c r="B621" s="17" t="s">
        <v>216</v>
      </c>
      <c r="C621" s="17" t="s">
        <v>7</v>
      </c>
      <c r="D621" s="17" t="s">
        <v>477</v>
      </c>
      <c r="E621" s="17"/>
      <c r="F621" s="18">
        <v>2900</v>
      </c>
      <c r="G621" s="11">
        <f t="shared" si="201"/>
        <v>0</v>
      </c>
      <c r="H621" s="11">
        <v>0</v>
      </c>
      <c r="I621" s="11">
        <v>2900</v>
      </c>
      <c r="J621" s="11">
        <v>2859.06684</v>
      </c>
      <c r="K621" s="12">
        <f t="shared" si="202"/>
        <v>98.588511724137931</v>
      </c>
    </row>
    <row r="622" spans="1:11" ht="31.5" x14ac:dyDescent="0.25">
      <c r="A622" s="17" t="s">
        <v>170</v>
      </c>
      <c r="B622" s="17" t="s">
        <v>216</v>
      </c>
      <c r="C622" s="17" t="s">
        <v>7</v>
      </c>
      <c r="D622" s="17" t="s">
        <v>477</v>
      </c>
      <c r="E622" s="17" t="s">
        <v>171</v>
      </c>
      <c r="F622" s="18">
        <v>2900</v>
      </c>
      <c r="G622" s="11">
        <f t="shared" si="201"/>
        <v>0</v>
      </c>
      <c r="H622" s="11">
        <v>0</v>
      </c>
      <c r="I622" s="11">
        <v>2900</v>
      </c>
      <c r="J622" s="11">
        <v>2859.06684</v>
      </c>
      <c r="K622" s="12">
        <f t="shared" si="202"/>
        <v>98.588511724137931</v>
      </c>
    </row>
    <row r="623" spans="1:11" ht="15.75" x14ac:dyDescent="0.25">
      <c r="A623" s="17" t="s">
        <v>199</v>
      </c>
      <c r="B623" s="17" t="s">
        <v>216</v>
      </c>
      <c r="C623" s="17" t="s">
        <v>7</v>
      </c>
      <c r="D623" s="17" t="s">
        <v>477</v>
      </c>
      <c r="E623" s="17" t="s">
        <v>200</v>
      </c>
      <c r="F623" s="18">
        <v>2900</v>
      </c>
      <c r="G623" s="11">
        <f t="shared" si="201"/>
        <v>0</v>
      </c>
      <c r="H623" s="11">
        <v>0</v>
      </c>
      <c r="I623" s="11">
        <v>2900</v>
      </c>
      <c r="J623" s="11">
        <v>2859.06684</v>
      </c>
      <c r="K623" s="12">
        <f t="shared" si="202"/>
        <v>98.588511724137931</v>
      </c>
    </row>
    <row r="624" spans="1:11" ht="63" x14ac:dyDescent="0.25">
      <c r="A624" s="17" t="s">
        <v>231</v>
      </c>
      <c r="B624" s="17" t="s">
        <v>216</v>
      </c>
      <c r="C624" s="17" t="s">
        <v>7</v>
      </c>
      <c r="D624" s="17" t="s">
        <v>478</v>
      </c>
      <c r="E624" s="17"/>
      <c r="F624" s="18">
        <v>74</v>
      </c>
      <c r="G624" s="11">
        <f t="shared" si="172"/>
        <v>0</v>
      </c>
      <c r="H624" s="11">
        <v>0</v>
      </c>
      <c r="I624" s="11">
        <v>74</v>
      </c>
      <c r="J624" s="11">
        <v>74</v>
      </c>
      <c r="K624" s="12">
        <f t="shared" si="173"/>
        <v>100</v>
      </c>
    </row>
    <row r="625" spans="1:11" ht="47.25" x14ac:dyDescent="0.25">
      <c r="A625" s="17" t="s">
        <v>232</v>
      </c>
      <c r="B625" s="17" t="s">
        <v>216</v>
      </c>
      <c r="C625" s="17" t="s">
        <v>7</v>
      </c>
      <c r="D625" s="17" t="s">
        <v>479</v>
      </c>
      <c r="E625" s="17"/>
      <c r="F625" s="18">
        <v>74</v>
      </c>
      <c r="G625" s="11">
        <f t="shared" ref="G625:G628" si="203">I625-F625</f>
        <v>0</v>
      </c>
      <c r="H625" s="11">
        <v>0</v>
      </c>
      <c r="I625" s="11">
        <v>74</v>
      </c>
      <c r="J625" s="11">
        <v>74</v>
      </c>
      <c r="K625" s="12">
        <f t="shared" ref="K625:K628" si="204">J625/I625*100</f>
        <v>100</v>
      </c>
    </row>
    <row r="626" spans="1:11" ht="15.75" x14ac:dyDescent="0.25">
      <c r="A626" s="17" t="s">
        <v>83</v>
      </c>
      <c r="B626" s="17" t="s">
        <v>216</v>
      </c>
      <c r="C626" s="17" t="s">
        <v>7</v>
      </c>
      <c r="D626" s="17" t="s">
        <v>480</v>
      </c>
      <c r="E626" s="17"/>
      <c r="F626" s="18">
        <v>74</v>
      </c>
      <c r="G626" s="11">
        <f t="shared" si="203"/>
        <v>0</v>
      </c>
      <c r="H626" s="11">
        <v>0</v>
      </c>
      <c r="I626" s="11">
        <v>74</v>
      </c>
      <c r="J626" s="11">
        <v>74</v>
      </c>
      <c r="K626" s="12">
        <f t="shared" si="204"/>
        <v>100</v>
      </c>
    </row>
    <row r="627" spans="1:11" ht="31.5" x14ac:dyDescent="0.25">
      <c r="A627" s="17" t="s">
        <v>18</v>
      </c>
      <c r="B627" s="17" t="s">
        <v>216</v>
      </c>
      <c r="C627" s="17" t="s">
        <v>7</v>
      </c>
      <c r="D627" s="17" t="s">
        <v>480</v>
      </c>
      <c r="E627" s="17" t="s">
        <v>19</v>
      </c>
      <c r="F627" s="18">
        <v>74</v>
      </c>
      <c r="G627" s="11">
        <f t="shared" si="203"/>
        <v>0</v>
      </c>
      <c r="H627" s="11">
        <v>0</v>
      </c>
      <c r="I627" s="11">
        <v>74</v>
      </c>
      <c r="J627" s="11">
        <v>74</v>
      </c>
      <c r="K627" s="12">
        <f t="shared" si="204"/>
        <v>100</v>
      </c>
    </row>
    <row r="628" spans="1:11" ht="47.25" x14ac:dyDescent="0.25">
      <c r="A628" s="17" t="s">
        <v>20</v>
      </c>
      <c r="B628" s="17" t="s">
        <v>216</v>
      </c>
      <c r="C628" s="17" t="s">
        <v>7</v>
      </c>
      <c r="D628" s="17" t="s">
        <v>480</v>
      </c>
      <c r="E628" s="17" t="s">
        <v>21</v>
      </c>
      <c r="F628" s="18">
        <v>74</v>
      </c>
      <c r="G628" s="11">
        <f t="shared" si="203"/>
        <v>0</v>
      </c>
      <c r="H628" s="11">
        <v>0</v>
      </c>
      <c r="I628" s="11">
        <v>74</v>
      </c>
      <c r="J628" s="11">
        <v>74</v>
      </c>
      <c r="K628" s="12">
        <f t="shared" si="204"/>
        <v>100</v>
      </c>
    </row>
    <row r="629" spans="1:11" ht="15.75" x14ac:dyDescent="0.25">
      <c r="A629" s="17" t="s">
        <v>233</v>
      </c>
      <c r="B629" s="17" t="s">
        <v>234</v>
      </c>
      <c r="C629" s="17"/>
      <c r="D629" s="17"/>
      <c r="E629" s="17"/>
      <c r="F629" s="18">
        <f>F630+F637</f>
        <v>165234.79884999999</v>
      </c>
      <c r="G629" s="11">
        <f t="shared" ref="G629:G671" si="205">I629-F629</f>
        <v>0</v>
      </c>
      <c r="H629" s="11">
        <v>0</v>
      </c>
      <c r="I629" s="11">
        <f>I630+I637</f>
        <v>165234.79884999999</v>
      </c>
      <c r="J629" s="11">
        <f>J630+J637</f>
        <v>165019.62717999998</v>
      </c>
      <c r="K629" s="12">
        <f t="shared" ref="K629:K675" si="206">J629/I629*100</f>
        <v>99.869778235881569</v>
      </c>
    </row>
    <row r="630" spans="1:11" ht="15.75" x14ac:dyDescent="0.25">
      <c r="A630" s="17" t="s">
        <v>235</v>
      </c>
      <c r="B630" s="17" t="s">
        <v>234</v>
      </c>
      <c r="C630" s="17" t="s">
        <v>7</v>
      </c>
      <c r="D630" s="17"/>
      <c r="E630" s="17"/>
      <c r="F630" s="18">
        <v>132.197</v>
      </c>
      <c r="G630" s="11">
        <f t="shared" ref="G630:G636" si="207">I630-F630</f>
        <v>0</v>
      </c>
      <c r="H630" s="11">
        <v>0</v>
      </c>
      <c r="I630" s="11">
        <v>132.197</v>
      </c>
      <c r="J630" s="11">
        <v>132.19631999999999</v>
      </c>
      <c r="K630" s="12">
        <f t="shared" si="206"/>
        <v>99.999485616163739</v>
      </c>
    </row>
    <row r="631" spans="1:11" ht="63" x14ac:dyDescent="0.25">
      <c r="A631" s="17" t="s">
        <v>10</v>
      </c>
      <c r="B631" s="17" t="s">
        <v>234</v>
      </c>
      <c r="C631" s="17" t="s">
        <v>7</v>
      </c>
      <c r="D631" s="17" t="s">
        <v>481</v>
      </c>
      <c r="E631" s="17"/>
      <c r="F631" s="18">
        <v>132.197</v>
      </c>
      <c r="G631" s="11">
        <f t="shared" si="207"/>
        <v>0</v>
      </c>
      <c r="H631" s="11">
        <v>0</v>
      </c>
      <c r="I631" s="11">
        <v>132.197</v>
      </c>
      <c r="J631" s="11">
        <v>132.19631999999999</v>
      </c>
      <c r="K631" s="12">
        <f t="shared" ref="K631:K636" si="208">J631/I631*100</f>
        <v>99.999485616163739</v>
      </c>
    </row>
    <row r="632" spans="1:11" ht="47.25" x14ac:dyDescent="0.25">
      <c r="A632" s="17" t="s">
        <v>12</v>
      </c>
      <c r="B632" s="17" t="s">
        <v>234</v>
      </c>
      <c r="C632" s="17" t="s">
        <v>7</v>
      </c>
      <c r="D632" s="17" t="s">
        <v>482</v>
      </c>
      <c r="E632" s="17"/>
      <c r="F632" s="18">
        <v>132.197</v>
      </c>
      <c r="G632" s="11">
        <f t="shared" si="207"/>
        <v>0</v>
      </c>
      <c r="H632" s="11">
        <v>0</v>
      </c>
      <c r="I632" s="11">
        <v>132.197</v>
      </c>
      <c r="J632" s="11">
        <v>132.19631999999999</v>
      </c>
      <c r="K632" s="12">
        <f t="shared" si="208"/>
        <v>99.999485616163739</v>
      </c>
    </row>
    <row r="633" spans="1:11" ht="15.75" x14ac:dyDescent="0.25">
      <c r="A633" s="17" t="s">
        <v>236</v>
      </c>
      <c r="B633" s="17" t="s">
        <v>234</v>
      </c>
      <c r="C633" s="17" t="s">
        <v>7</v>
      </c>
      <c r="D633" s="17" t="s">
        <v>483</v>
      </c>
      <c r="E633" s="17"/>
      <c r="F633" s="18">
        <v>132.197</v>
      </c>
      <c r="G633" s="11">
        <f t="shared" si="207"/>
        <v>0</v>
      </c>
      <c r="H633" s="11">
        <v>0</v>
      </c>
      <c r="I633" s="11">
        <v>132.197</v>
      </c>
      <c r="J633" s="11">
        <v>132.19631999999999</v>
      </c>
      <c r="K633" s="12">
        <f t="shared" si="208"/>
        <v>99.999485616163739</v>
      </c>
    </row>
    <row r="634" spans="1:11" ht="15.75" x14ac:dyDescent="0.25">
      <c r="A634" s="17" t="s">
        <v>24</v>
      </c>
      <c r="B634" s="17" t="s">
        <v>234</v>
      </c>
      <c r="C634" s="17" t="s">
        <v>7</v>
      </c>
      <c r="D634" s="17" t="s">
        <v>484</v>
      </c>
      <c r="E634" s="17"/>
      <c r="F634" s="18">
        <v>132.197</v>
      </c>
      <c r="G634" s="11">
        <f t="shared" si="207"/>
        <v>0</v>
      </c>
      <c r="H634" s="11">
        <v>0</v>
      </c>
      <c r="I634" s="11">
        <v>132.197</v>
      </c>
      <c r="J634" s="11">
        <v>132.19631999999999</v>
      </c>
      <c r="K634" s="12">
        <f t="shared" si="208"/>
        <v>99.999485616163739</v>
      </c>
    </row>
    <row r="635" spans="1:11" ht="31.5" x14ac:dyDescent="0.25">
      <c r="A635" s="17" t="s">
        <v>132</v>
      </c>
      <c r="B635" s="17" t="s">
        <v>234</v>
      </c>
      <c r="C635" s="17" t="s">
        <v>7</v>
      </c>
      <c r="D635" s="17" t="s">
        <v>484</v>
      </c>
      <c r="E635" s="17" t="s">
        <v>133</v>
      </c>
      <c r="F635" s="18">
        <v>132.197</v>
      </c>
      <c r="G635" s="11">
        <f t="shared" si="207"/>
        <v>0</v>
      </c>
      <c r="H635" s="11">
        <v>0</v>
      </c>
      <c r="I635" s="11">
        <v>132.197</v>
      </c>
      <c r="J635" s="11">
        <v>132.19631999999999</v>
      </c>
      <c r="K635" s="12">
        <f t="shared" si="208"/>
        <v>99.999485616163739</v>
      </c>
    </row>
    <row r="636" spans="1:11" ht="31.5" x14ac:dyDescent="0.25">
      <c r="A636" s="17" t="s">
        <v>237</v>
      </c>
      <c r="B636" s="17" t="s">
        <v>234</v>
      </c>
      <c r="C636" s="17" t="s">
        <v>7</v>
      </c>
      <c r="D636" s="17" t="s">
        <v>484</v>
      </c>
      <c r="E636" s="17" t="s">
        <v>238</v>
      </c>
      <c r="F636" s="18">
        <v>132.197</v>
      </c>
      <c r="G636" s="11">
        <f t="shared" si="207"/>
        <v>0</v>
      </c>
      <c r="H636" s="11">
        <v>0</v>
      </c>
      <c r="I636" s="11">
        <v>132.197</v>
      </c>
      <c r="J636" s="11">
        <v>132.19631999999999</v>
      </c>
      <c r="K636" s="12">
        <f t="shared" si="208"/>
        <v>99.999485616163739</v>
      </c>
    </row>
    <row r="637" spans="1:11" ht="15.75" x14ac:dyDescent="0.25">
      <c r="A637" s="17" t="s">
        <v>239</v>
      </c>
      <c r="B637" s="17" t="s">
        <v>234</v>
      </c>
      <c r="C637" s="17" t="s">
        <v>102</v>
      </c>
      <c r="D637" s="17"/>
      <c r="E637" s="17"/>
      <c r="F637" s="18">
        <v>165102.60185000001</v>
      </c>
      <c r="G637" s="11">
        <f t="shared" si="205"/>
        <v>0</v>
      </c>
      <c r="H637" s="11">
        <v>0</v>
      </c>
      <c r="I637" s="11">
        <v>165102.60185000001</v>
      </c>
      <c r="J637" s="11">
        <v>164887.43085999999</v>
      </c>
      <c r="K637" s="12">
        <f t="shared" si="206"/>
        <v>99.869674379695411</v>
      </c>
    </row>
    <row r="638" spans="1:11" ht="63" x14ac:dyDescent="0.25">
      <c r="A638" s="17" t="s">
        <v>10</v>
      </c>
      <c r="B638" s="17" t="s">
        <v>234</v>
      </c>
      <c r="C638" s="17" t="s">
        <v>102</v>
      </c>
      <c r="D638" s="17" t="s">
        <v>481</v>
      </c>
      <c r="E638" s="17"/>
      <c r="F638" s="18">
        <v>165102.60185000001</v>
      </c>
      <c r="G638" s="11">
        <f t="shared" ref="G638:G639" si="209">I638-F638</f>
        <v>0</v>
      </c>
      <c r="H638" s="11">
        <v>0</v>
      </c>
      <c r="I638" s="11">
        <v>165102.60185000001</v>
      </c>
      <c r="J638" s="11">
        <v>164887.43085999999</v>
      </c>
      <c r="K638" s="12">
        <f t="shared" ref="K638:K639" si="210">J638/I638*100</f>
        <v>99.869674379695411</v>
      </c>
    </row>
    <row r="639" spans="1:11" ht="47.25" x14ac:dyDescent="0.25">
      <c r="A639" s="17" t="s">
        <v>165</v>
      </c>
      <c r="B639" s="17" t="s">
        <v>234</v>
      </c>
      <c r="C639" s="17" t="s">
        <v>102</v>
      </c>
      <c r="D639" s="17" t="s">
        <v>290</v>
      </c>
      <c r="E639" s="17"/>
      <c r="F639" s="18">
        <v>165102.60185000001</v>
      </c>
      <c r="G639" s="11">
        <f t="shared" si="209"/>
        <v>0</v>
      </c>
      <c r="H639" s="11">
        <v>0</v>
      </c>
      <c r="I639" s="11">
        <v>165102.60185000001</v>
      </c>
      <c r="J639" s="11">
        <v>164887.43085999999</v>
      </c>
      <c r="K639" s="12">
        <f t="shared" si="210"/>
        <v>99.869674379695411</v>
      </c>
    </row>
    <row r="640" spans="1:11" ht="47.25" x14ac:dyDescent="0.25">
      <c r="A640" s="17" t="s">
        <v>240</v>
      </c>
      <c r="B640" s="17" t="s">
        <v>234</v>
      </c>
      <c r="C640" s="17" t="s">
        <v>102</v>
      </c>
      <c r="D640" s="17" t="s">
        <v>291</v>
      </c>
      <c r="E640" s="17"/>
      <c r="F640" s="18">
        <v>165089.45913</v>
      </c>
      <c r="G640" s="11">
        <f t="shared" si="205"/>
        <v>0</v>
      </c>
      <c r="H640" s="11">
        <v>0</v>
      </c>
      <c r="I640" s="11">
        <v>165089.45913</v>
      </c>
      <c r="J640" s="11">
        <v>164874.28813999999</v>
      </c>
      <c r="K640" s="12">
        <f t="shared" si="206"/>
        <v>99.869664004513709</v>
      </c>
    </row>
    <row r="641" spans="1:11" ht="15.75" x14ac:dyDescent="0.25">
      <c r="A641" s="17" t="s">
        <v>24</v>
      </c>
      <c r="B641" s="17" t="s">
        <v>234</v>
      </c>
      <c r="C641" s="17" t="s">
        <v>102</v>
      </c>
      <c r="D641" s="17" t="s">
        <v>292</v>
      </c>
      <c r="E641" s="17"/>
      <c r="F641" s="18">
        <v>165089.45913</v>
      </c>
      <c r="G641" s="11">
        <f t="shared" ref="G641" si="211">I641-F641</f>
        <v>0</v>
      </c>
      <c r="H641" s="11">
        <v>0</v>
      </c>
      <c r="I641" s="11">
        <v>165089.45913</v>
      </c>
      <c r="J641" s="11">
        <v>164874.28813999999</v>
      </c>
      <c r="K641" s="12">
        <f t="shared" si="206"/>
        <v>99.869664004513709</v>
      </c>
    </row>
    <row r="642" spans="1:11" ht="31.5" x14ac:dyDescent="0.25">
      <c r="A642" s="17" t="s">
        <v>18</v>
      </c>
      <c r="B642" s="17" t="s">
        <v>234</v>
      </c>
      <c r="C642" s="17" t="s">
        <v>102</v>
      </c>
      <c r="D642" s="17" t="s">
        <v>292</v>
      </c>
      <c r="E642" s="17" t="s">
        <v>19</v>
      </c>
      <c r="F642" s="18">
        <v>1836.95913</v>
      </c>
      <c r="G642" s="11">
        <f t="shared" si="205"/>
        <v>0</v>
      </c>
      <c r="H642" s="11">
        <v>0</v>
      </c>
      <c r="I642" s="11">
        <v>1836.95913</v>
      </c>
      <c r="J642" s="11">
        <v>1715.09114</v>
      </c>
      <c r="K642" s="12">
        <f t="shared" si="206"/>
        <v>93.365775644665533</v>
      </c>
    </row>
    <row r="643" spans="1:11" ht="47.25" x14ac:dyDescent="0.25">
      <c r="A643" s="17" t="s">
        <v>20</v>
      </c>
      <c r="B643" s="17" t="s">
        <v>234</v>
      </c>
      <c r="C643" s="17" t="s">
        <v>102</v>
      </c>
      <c r="D643" s="17" t="s">
        <v>292</v>
      </c>
      <c r="E643" s="17" t="s">
        <v>21</v>
      </c>
      <c r="F643" s="18">
        <v>1836.95913</v>
      </c>
      <c r="G643" s="11">
        <f t="shared" ref="G643" si="212">I643-F643</f>
        <v>0</v>
      </c>
      <c r="H643" s="11">
        <v>0</v>
      </c>
      <c r="I643" s="11">
        <v>1836.95913</v>
      </c>
      <c r="J643" s="11">
        <v>1715.09114</v>
      </c>
      <c r="K643" s="12">
        <f t="shared" ref="K643" si="213">J643/I643*100</f>
        <v>93.365775644665533</v>
      </c>
    </row>
    <row r="644" spans="1:11" ht="31.5" x14ac:dyDescent="0.25">
      <c r="A644" s="17" t="s">
        <v>132</v>
      </c>
      <c r="B644" s="17" t="s">
        <v>234</v>
      </c>
      <c r="C644" s="17" t="s">
        <v>102</v>
      </c>
      <c r="D644" s="17" t="s">
        <v>292</v>
      </c>
      <c r="E644" s="17" t="s">
        <v>133</v>
      </c>
      <c r="F644" s="18">
        <v>163252.5</v>
      </c>
      <c r="G644" s="11">
        <f t="shared" si="205"/>
        <v>0</v>
      </c>
      <c r="H644" s="11">
        <v>0</v>
      </c>
      <c r="I644" s="11">
        <v>163252.5</v>
      </c>
      <c r="J644" s="11">
        <v>163159.19699999999</v>
      </c>
      <c r="K644" s="12">
        <f t="shared" si="206"/>
        <v>99.942847429595247</v>
      </c>
    </row>
    <row r="645" spans="1:11" ht="31.5" x14ac:dyDescent="0.25">
      <c r="A645" s="17" t="s">
        <v>241</v>
      </c>
      <c r="B645" s="17" t="s">
        <v>234</v>
      </c>
      <c r="C645" s="17" t="s">
        <v>102</v>
      </c>
      <c r="D645" s="17" t="s">
        <v>292</v>
      </c>
      <c r="E645" s="17" t="s">
        <v>242</v>
      </c>
      <c r="F645" s="18">
        <v>163252.5</v>
      </c>
      <c r="G645" s="11">
        <f t="shared" ref="G645" si="214">I645-F645</f>
        <v>0</v>
      </c>
      <c r="H645" s="11">
        <v>0</v>
      </c>
      <c r="I645" s="11">
        <v>163252.5</v>
      </c>
      <c r="J645" s="11">
        <v>163159.19699999999</v>
      </c>
      <c r="K645" s="12">
        <f t="shared" ref="K645" si="215">J645/I645*100</f>
        <v>99.942847429595247</v>
      </c>
    </row>
    <row r="646" spans="1:11" ht="47.25" x14ac:dyDescent="0.25">
      <c r="A646" s="17" t="s">
        <v>485</v>
      </c>
      <c r="B646" s="17" t="s">
        <v>234</v>
      </c>
      <c r="C646" s="17" t="s">
        <v>102</v>
      </c>
      <c r="D646" s="17" t="s">
        <v>486</v>
      </c>
      <c r="E646" s="17"/>
      <c r="F646" s="18">
        <v>13.142720000000001</v>
      </c>
      <c r="G646" s="11">
        <f t="shared" si="205"/>
        <v>0</v>
      </c>
      <c r="H646" s="11">
        <v>0</v>
      </c>
      <c r="I646" s="11">
        <v>13.142720000000001</v>
      </c>
      <c r="J646" s="11">
        <v>13.142720000000001</v>
      </c>
      <c r="K646" s="12">
        <f t="shared" si="206"/>
        <v>100</v>
      </c>
    </row>
    <row r="647" spans="1:11" ht="15.75" x14ac:dyDescent="0.25">
      <c r="A647" s="17" t="s">
        <v>16</v>
      </c>
      <c r="B647" s="17" t="s">
        <v>234</v>
      </c>
      <c r="C647" s="17" t="s">
        <v>102</v>
      </c>
      <c r="D647" s="17" t="s">
        <v>487</v>
      </c>
      <c r="E647" s="17"/>
      <c r="F647" s="18">
        <v>13.142720000000001</v>
      </c>
      <c r="G647" s="11">
        <f t="shared" ref="G647:G649" si="216">I647-F647</f>
        <v>0</v>
      </c>
      <c r="H647" s="11">
        <v>0</v>
      </c>
      <c r="I647" s="11">
        <v>13.142720000000001</v>
      </c>
      <c r="J647" s="11">
        <v>13.142720000000001</v>
      </c>
      <c r="K647" s="12">
        <f t="shared" ref="K647:K649" si="217">J647/I647*100</f>
        <v>100</v>
      </c>
    </row>
    <row r="648" spans="1:11" ht="31.5" x14ac:dyDescent="0.25">
      <c r="A648" s="17" t="s">
        <v>132</v>
      </c>
      <c r="B648" s="17" t="s">
        <v>234</v>
      </c>
      <c r="C648" s="17" t="s">
        <v>102</v>
      </c>
      <c r="D648" s="17" t="s">
        <v>487</v>
      </c>
      <c r="E648" s="17" t="s">
        <v>133</v>
      </c>
      <c r="F648" s="18">
        <v>13.142720000000001</v>
      </c>
      <c r="G648" s="11">
        <f t="shared" si="216"/>
        <v>0</v>
      </c>
      <c r="H648" s="11">
        <v>0</v>
      </c>
      <c r="I648" s="11">
        <v>13.142720000000001</v>
      </c>
      <c r="J648" s="11">
        <v>13.142720000000001</v>
      </c>
      <c r="K648" s="12">
        <f t="shared" si="217"/>
        <v>100</v>
      </c>
    </row>
    <row r="649" spans="1:11" ht="31.5" x14ac:dyDescent="0.25">
      <c r="A649" s="17" t="s">
        <v>237</v>
      </c>
      <c r="B649" s="17" t="s">
        <v>234</v>
      </c>
      <c r="C649" s="17" t="s">
        <v>102</v>
      </c>
      <c r="D649" s="17" t="s">
        <v>487</v>
      </c>
      <c r="E649" s="17" t="s">
        <v>238</v>
      </c>
      <c r="F649" s="18">
        <v>13.142720000000001</v>
      </c>
      <c r="G649" s="11">
        <f t="shared" si="216"/>
        <v>0</v>
      </c>
      <c r="H649" s="11">
        <v>0</v>
      </c>
      <c r="I649" s="11">
        <v>13.142720000000001</v>
      </c>
      <c r="J649" s="11">
        <v>13.142720000000001</v>
      </c>
      <c r="K649" s="12">
        <f t="shared" si="217"/>
        <v>100</v>
      </c>
    </row>
    <row r="650" spans="1:11" ht="15.75" x14ac:dyDescent="0.25">
      <c r="A650" s="17" t="s">
        <v>243</v>
      </c>
      <c r="B650" s="17" t="s">
        <v>53</v>
      </c>
      <c r="C650" s="17"/>
      <c r="D650" s="17"/>
      <c r="E650" s="17"/>
      <c r="F650" s="18">
        <v>51565.872020000003</v>
      </c>
      <c r="G650" s="11">
        <f>G651</f>
        <v>-2108.3474299999998</v>
      </c>
      <c r="H650" s="11">
        <v>0</v>
      </c>
      <c r="I650" s="11">
        <f>I651</f>
        <v>49457.524590000001</v>
      </c>
      <c r="J650" s="11">
        <f>J651</f>
        <v>49457.524590000001</v>
      </c>
      <c r="K650" s="12">
        <f t="shared" si="206"/>
        <v>100</v>
      </c>
    </row>
    <row r="651" spans="1:11" ht="15.75" x14ac:dyDescent="0.25">
      <c r="A651" s="17" t="s">
        <v>244</v>
      </c>
      <c r="B651" s="17" t="s">
        <v>53</v>
      </c>
      <c r="C651" s="17" t="s">
        <v>100</v>
      </c>
      <c r="D651" s="17"/>
      <c r="E651" s="17"/>
      <c r="F651" s="18">
        <v>51565.872020000003</v>
      </c>
      <c r="G651" s="11">
        <f>G652</f>
        <v>-2108.3474299999998</v>
      </c>
      <c r="H651" s="11">
        <v>0</v>
      </c>
      <c r="I651" s="11">
        <v>49457.524590000001</v>
      </c>
      <c r="J651" s="11">
        <v>49457.524590000001</v>
      </c>
      <c r="K651" s="12">
        <f t="shared" ref="K651:K652" si="218">J651/I651*100</f>
        <v>100</v>
      </c>
    </row>
    <row r="652" spans="1:11" ht="78.75" x14ac:dyDescent="0.25">
      <c r="A652" s="17" t="s">
        <v>73</v>
      </c>
      <c r="B652" s="17" t="s">
        <v>53</v>
      </c>
      <c r="C652" s="17" t="s">
        <v>100</v>
      </c>
      <c r="D652" s="17" t="s">
        <v>394</v>
      </c>
      <c r="E652" s="17"/>
      <c r="F652" s="18">
        <v>51565.872020000003</v>
      </c>
      <c r="G652" s="11">
        <f>G653+G658+G675+G680</f>
        <v>-2108.3474299999998</v>
      </c>
      <c r="H652" s="11">
        <v>0</v>
      </c>
      <c r="I652" s="11">
        <v>49457.524590000001</v>
      </c>
      <c r="J652" s="11">
        <v>49457.524590000001</v>
      </c>
      <c r="K652" s="12">
        <f t="shared" si="218"/>
        <v>100</v>
      </c>
    </row>
    <row r="653" spans="1:11" ht="63" x14ac:dyDescent="0.25">
      <c r="A653" s="17" t="s">
        <v>74</v>
      </c>
      <c r="B653" s="17" t="s">
        <v>53</v>
      </c>
      <c r="C653" s="17" t="s">
        <v>100</v>
      </c>
      <c r="D653" s="17" t="s">
        <v>445</v>
      </c>
      <c r="E653" s="17"/>
      <c r="F653" s="18">
        <v>1000</v>
      </c>
      <c r="G653" s="11">
        <f>G654</f>
        <v>-50</v>
      </c>
      <c r="H653" s="11">
        <v>0</v>
      </c>
      <c r="I653" s="11">
        <v>950</v>
      </c>
      <c r="J653" s="11">
        <v>950</v>
      </c>
      <c r="K653" s="12">
        <f t="shared" si="206"/>
        <v>100</v>
      </c>
    </row>
    <row r="654" spans="1:11" ht="110.25" x14ac:dyDescent="0.25">
      <c r="A654" s="17" t="s">
        <v>75</v>
      </c>
      <c r="B654" s="17" t="s">
        <v>53</v>
      </c>
      <c r="C654" s="17" t="s">
        <v>100</v>
      </c>
      <c r="D654" s="17" t="s">
        <v>488</v>
      </c>
      <c r="E654" s="17"/>
      <c r="F654" s="18">
        <v>1000</v>
      </c>
      <c r="G654" s="11">
        <f>G655</f>
        <v>-50</v>
      </c>
      <c r="H654" s="11">
        <v>0</v>
      </c>
      <c r="I654" s="11">
        <v>950</v>
      </c>
      <c r="J654" s="11">
        <v>950</v>
      </c>
      <c r="K654" s="12">
        <f t="shared" ref="K654:K657" si="219">J654/I654*100</f>
        <v>100</v>
      </c>
    </row>
    <row r="655" spans="1:11" ht="15.75" x14ac:dyDescent="0.25">
      <c r="A655" s="17" t="s">
        <v>24</v>
      </c>
      <c r="B655" s="17" t="s">
        <v>53</v>
      </c>
      <c r="C655" s="17" t="s">
        <v>100</v>
      </c>
      <c r="D655" s="17" t="s">
        <v>489</v>
      </c>
      <c r="E655" s="17"/>
      <c r="F655" s="18">
        <v>1000</v>
      </c>
      <c r="G655" s="11">
        <f t="shared" ref="G655:G657" si="220">I655-F655</f>
        <v>-50</v>
      </c>
      <c r="H655" s="11">
        <v>0</v>
      </c>
      <c r="I655" s="11">
        <v>950</v>
      </c>
      <c r="J655" s="11">
        <v>950</v>
      </c>
      <c r="K655" s="12">
        <f t="shared" si="219"/>
        <v>100</v>
      </c>
    </row>
    <row r="656" spans="1:11" ht="31.5" x14ac:dyDescent="0.25">
      <c r="A656" s="17" t="s">
        <v>170</v>
      </c>
      <c r="B656" s="17" t="s">
        <v>53</v>
      </c>
      <c r="C656" s="17" t="s">
        <v>100</v>
      </c>
      <c r="D656" s="17" t="s">
        <v>489</v>
      </c>
      <c r="E656" s="17" t="s">
        <v>171</v>
      </c>
      <c r="F656" s="18">
        <v>1000</v>
      </c>
      <c r="G656" s="11">
        <f t="shared" si="220"/>
        <v>-50</v>
      </c>
      <c r="H656" s="11">
        <v>0</v>
      </c>
      <c r="I656" s="11">
        <v>950</v>
      </c>
      <c r="J656" s="11">
        <v>950</v>
      </c>
      <c r="K656" s="12">
        <f t="shared" si="219"/>
        <v>100</v>
      </c>
    </row>
    <row r="657" spans="1:11" ht="15.75" x14ac:dyDescent="0.25">
      <c r="A657" s="17" t="s">
        <v>245</v>
      </c>
      <c r="B657" s="17" t="s">
        <v>53</v>
      </c>
      <c r="C657" s="17" t="s">
        <v>100</v>
      </c>
      <c r="D657" s="17" t="s">
        <v>489</v>
      </c>
      <c r="E657" s="17" t="s">
        <v>246</v>
      </c>
      <c r="F657" s="18">
        <v>1000</v>
      </c>
      <c r="G657" s="11">
        <f t="shared" si="220"/>
        <v>-50</v>
      </c>
      <c r="H657" s="11">
        <v>0</v>
      </c>
      <c r="I657" s="11">
        <v>950</v>
      </c>
      <c r="J657" s="11">
        <v>950</v>
      </c>
      <c r="K657" s="12">
        <f t="shared" si="219"/>
        <v>100</v>
      </c>
    </row>
    <row r="658" spans="1:11" ht="31.5" x14ac:dyDescent="0.25">
      <c r="A658" s="17" t="s">
        <v>248</v>
      </c>
      <c r="B658" s="17" t="s">
        <v>53</v>
      </c>
      <c r="C658" s="17" t="s">
        <v>100</v>
      </c>
      <c r="D658" s="17" t="s">
        <v>395</v>
      </c>
      <c r="E658" s="17"/>
      <c r="F658" s="18">
        <v>47918.67</v>
      </c>
      <c r="G658" s="11">
        <f>G659+G667+G671</f>
        <v>-288.67211999999972</v>
      </c>
      <c r="H658" s="11">
        <v>0</v>
      </c>
      <c r="I658" s="11">
        <v>47629.997880000003</v>
      </c>
      <c r="J658" s="11">
        <v>47629.997880000003</v>
      </c>
      <c r="K658" s="12">
        <f t="shared" si="206"/>
        <v>100</v>
      </c>
    </row>
    <row r="659" spans="1:11" ht="94.5" x14ac:dyDescent="0.25">
      <c r="A659" s="17" t="s">
        <v>249</v>
      </c>
      <c r="B659" s="17" t="s">
        <v>53</v>
      </c>
      <c r="C659" s="17" t="s">
        <v>100</v>
      </c>
      <c r="D659" s="17" t="s">
        <v>396</v>
      </c>
      <c r="E659" s="17"/>
      <c r="F659" s="18">
        <v>7231.5</v>
      </c>
      <c r="G659" s="11">
        <f t="shared" si="205"/>
        <v>0</v>
      </c>
      <c r="H659" s="11">
        <v>0</v>
      </c>
      <c r="I659" s="11">
        <v>7231.5</v>
      </c>
      <c r="J659" s="11">
        <v>7231.5</v>
      </c>
      <c r="K659" s="12">
        <f t="shared" si="206"/>
        <v>100</v>
      </c>
    </row>
    <row r="660" spans="1:11" ht="15.75" x14ac:dyDescent="0.25">
      <c r="A660" s="17" t="s">
        <v>24</v>
      </c>
      <c r="B660" s="17" t="s">
        <v>53</v>
      </c>
      <c r="C660" s="17" t="s">
        <v>100</v>
      </c>
      <c r="D660" s="17" t="s">
        <v>490</v>
      </c>
      <c r="E660" s="17"/>
      <c r="F660" s="18">
        <v>7231.5</v>
      </c>
      <c r="G660" s="11">
        <f t="shared" ref="G660:G662" si="221">I660-F660</f>
        <v>0</v>
      </c>
      <c r="H660" s="11">
        <v>0</v>
      </c>
      <c r="I660" s="11">
        <v>7231.5</v>
      </c>
      <c r="J660" s="11">
        <v>7231.5</v>
      </c>
      <c r="K660" s="12">
        <f t="shared" ref="K660:K662" si="222">J660/I660*100</f>
        <v>100</v>
      </c>
    </row>
    <row r="661" spans="1:11" ht="31.5" x14ac:dyDescent="0.25">
      <c r="A661" s="17" t="s">
        <v>170</v>
      </c>
      <c r="B661" s="17" t="s">
        <v>53</v>
      </c>
      <c r="C661" s="17" t="s">
        <v>100</v>
      </c>
      <c r="D661" s="17" t="s">
        <v>490</v>
      </c>
      <c r="E661" s="17" t="s">
        <v>171</v>
      </c>
      <c r="F661" s="18">
        <v>7231.5</v>
      </c>
      <c r="G661" s="11">
        <f t="shared" si="221"/>
        <v>0</v>
      </c>
      <c r="H661" s="11">
        <v>0</v>
      </c>
      <c r="I661" s="11">
        <v>7231.5</v>
      </c>
      <c r="J661" s="11">
        <v>7231.5</v>
      </c>
      <c r="K661" s="12">
        <f t="shared" si="222"/>
        <v>100</v>
      </c>
    </row>
    <row r="662" spans="1:11" ht="15.75" x14ac:dyDescent="0.25">
      <c r="A662" s="17" t="s">
        <v>245</v>
      </c>
      <c r="B662" s="17" t="s">
        <v>53</v>
      </c>
      <c r="C662" s="17" t="s">
        <v>100</v>
      </c>
      <c r="D662" s="17" t="s">
        <v>490</v>
      </c>
      <c r="E662" s="17" t="s">
        <v>246</v>
      </c>
      <c r="F662" s="18">
        <v>7231.5</v>
      </c>
      <c r="G662" s="11">
        <f t="shared" si="221"/>
        <v>0</v>
      </c>
      <c r="H662" s="11">
        <v>0</v>
      </c>
      <c r="I662" s="11">
        <v>7231.5</v>
      </c>
      <c r="J662" s="11">
        <v>7231.5</v>
      </c>
      <c r="K662" s="12">
        <f t="shared" si="222"/>
        <v>100</v>
      </c>
    </row>
    <row r="663" spans="1:11" ht="47.25" x14ac:dyDescent="0.25">
      <c r="A663" s="17" t="s">
        <v>250</v>
      </c>
      <c r="B663" s="17" t="s">
        <v>53</v>
      </c>
      <c r="C663" s="17" t="s">
        <v>100</v>
      </c>
      <c r="D663" s="17" t="s">
        <v>491</v>
      </c>
      <c r="E663" s="17"/>
      <c r="F663" s="18">
        <v>30643.935000000001</v>
      </c>
      <c r="G663" s="11">
        <f t="shared" si="205"/>
        <v>0</v>
      </c>
      <c r="H663" s="11">
        <v>0</v>
      </c>
      <c r="I663" s="11">
        <v>30643.935000000001</v>
      </c>
      <c r="J663" s="11">
        <v>30643.935000000001</v>
      </c>
      <c r="K663" s="12">
        <f t="shared" si="206"/>
        <v>100</v>
      </c>
    </row>
    <row r="664" spans="1:11" ht="31.5" x14ac:dyDescent="0.25">
      <c r="A664" s="17" t="s">
        <v>198</v>
      </c>
      <c r="B664" s="17" t="s">
        <v>53</v>
      </c>
      <c r="C664" s="17" t="s">
        <v>100</v>
      </c>
      <c r="D664" s="17" t="s">
        <v>492</v>
      </c>
      <c r="E664" s="17"/>
      <c r="F664" s="18">
        <v>30643.935000000001</v>
      </c>
      <c r="G664" s="11">
        <f t="shared" ref="G664:G666" si="223">I664-F664</f>
        <v>0</v>
      </c>
      <c r="H664" s="11">
        <v>0</v>
      </c>
      <c r="I664" s="11">
        <v>30643.935000000001</v>
      </c>
      <c r="J664" s="11">
        <v>30643.935000000001</v>
      </c>
      <c r="K664" s="12">
        <f t="shared" ref="K664:K666" si="224">J664/I664*100</f>
        <v>100</v>
      </c>
    </row>
    <row r="665" spans="1:11" ht="31.5" x14ac:dyDescent="0.25">
      <c r="A665" s="17" t="s">
        <v>170</v>
      </c>
      <c r="B665" s="17" t="s">
        <v>53</v>
      </c>
      <c r="C665" s="17" t="s">
        <v>100</v>
      </c>
      <c r="D665" s="17" t="s">
        <v>492</v>
      </c>
      <c r="E665" s="17" t="s">
        <v>171</v>
      </c>
      <c r="F665" s="18">
        <v>30643.935000000001</v>
      </c>
      <c r="G665" s="11">
        <f t="shared" si="223"/>
        <v>0</v>
      </c>
      <c r="H665" s="11">
        <v>0</v>
      </c>
      <c r="I665" s="11">
        <v>30643.935000000001</v>
      </c>
      <c r="J665" s="11">
        <v>30643.935000000001</v>
      </c>
      <c r="K665" s="12">
        <f t="shared" si="224"/>
        <v>100</v>
      </c>
    </row>
    <row r="666" spans="1:11" ht="15.75" x14ac:dyDescent="0.25">
      <c r="A666" s="17" t="s">
        <v>245</v>
      </c>
      <c r="B666" s="17" t="s">
        <v>53</v>
      </c>
      <c r="C666" s="17" t="s">
        <v>100</v>
      </c>
      <c r="D666" s="17" t="s">
        <v>492</v>
      </c>
      <c r="E666" s="17" t="s">
        <v>246</v>
      </c>
      <c r="F666" s="18">
        <v>30643.935000000001</v>
      </c>
      <c r="G666" s="11">
        <f t="shared" si="223"/>
        <v>0</v>
      </c>
      <c r="H666" s="11">
        <v>0</v>
      </c>
      <c r="I666" s="11">
        <v>30643.935000000001</v>
      </c>
      <c r="J666" s="11">
        <v>30643.935000000001</v>
      </c>
      <c r="K666" s="12">
        <f t="shared" si="224"/>
        <v>100</v>
      </c>
    </row>
    <row r="667" spans="1:11" ht="47.25" x14ac:dyDescent="0.25">
      <c r="A667" s="17" t="s">
        <v>251</v>
      </c>
      <c r="B667" s="17" t="s">
        <v>53</v>
      </c>
      <c r="C667" s="17" t="s">
        <v>100</v>
      </c>
      <c r="D667" s="17" t="s">
        <v>493</v>
      </c>
      <c r="E667" s="17"/>
      <c r="F667" s="18">
        <v>6877.37</v>
      </c>
      <c r="G667" s="11">
        <f t="shared" si="205"/>
        <v>0</v>
      </c>
      <c r="H667" s="11">
        <v>0</v>
      </c>
      <c r="I667" s="11">
        <v>6877.37</v>
      </c>
      <c r="J667" s="11">
        <v>6877.37</v>
      </c>
      <c r="K667" s="12">
        <f t="shared" si="206"/>
        <v>100</v>
      </c>
    </row>
    <row r="668" spans="1:11" ht="15.75" x14ac:dyDescent="0.25">
      <c r="A668" s="17" t="s">
        <v>24</v>
      </c>
      <c r="B668" s="17" t="s">
        <v>53</v>
      </c>
      <c r="C668" s="17" t="s">
        <v>100</v>
      </c>
      <c r="D668" s="17" t="s">
        <v>494</v>
      </c>
      <c r="E668" s="17"/>
      <c r="F668" s="18">
        <v>6877.37</v>
      </c>
      <c r="G668" s="11">
        <f t="shared" ref="G668:G670" si="225">I668-F668</f>
        <v>0</v>
      </c>
      <c r="H668" s="11">
        <v>0</v>
      </c>
      <c r="I668" s="11">
        <v>6877.37</v>
      </c>
      <c r="J668" s="11">
        <v>6877.37</v>
      </c>
      <c r="K668" s="12">
        <f t="shared" ref="K668:K670" si="226">J668/I668*100</f>
        <v>100</v>
      </c>
    </row>
    <row r="669" spans="1:11" ht="31.5" x14ac:dyDescent="0.25">
      <c r="A669" s="17" t="s">
        <v>170</v>
      </c>
      <c r="B669" s="17" t="s">
        <v>53</v>
      </c>
      <c r="C669" s="17" t="s">
        <v>100</v>
      </c>
      <c r="D669" s="17" t="s">
        <v>494</v>
      </c>
      <c r="E669" s="17" t="s">
        <v>171</v>
      </c>
      <c r="F669" s="18">
        <v>6877.37</v>
      </c>
      <c r="G669" s="11">
        <f t="shared" si="225"/>
        <v>0</v>
      </c>
      <c r="H669" s="11">
        <v>0</v>
      </c>
      <c r="I669" s="11">
        <v>6877.37</v>
      </c>
      <c r="J669" s="11">
        <v>6877.37</v>
      </c>
      <c r="K669" s="12">
        <f t="shared" si="226"/>
        <v>100</v>
      </c>
    </row>
    <row r="670" spans="1:11" ht="15.75" x14ac:dyDescent="0.25">
      <c r="A670" s="17" t="s">
        <v>245</v>
      </c>
      <c r="B670" s="17" t="s">
        <v>53</v>
      </c>
      <c r="C670" s="17" t="s">
        <v>100</v>
      </c>
      <c r="D670" s="17" t="s">
        <v>494</v>
      </c>
      <c r="E670" s="17" t="s">
        <v>246</v>
      </c>
      <c r="F670" s="18">
        <v>6877.37</v>
      </c>
      <c r="G670" s="11">
        <f t="shared" si="225"/>
        <v>0</v>
      </c>
      <c r="H670" s="11">
        <v>0</v>
      </c>
      <c r="I670" s="11">
        <v>6877.37</v>
      </c>
      <c r="J670" s="11">
        <v>6877.37</v>
      </c>
      <c r="K670" s="12">
        <f t="shared" si="226"/>
        <v>100</v>
      </c>
    </row>
    <row r="671" spans="1:11" ht="31.5" x14ac:dyDescent="0.25">
      <c r="A671" s="17" t="s">
        <v>252</v>
      </c>
      <c r="B671" s="17" t="s">
        <v>53</v>
      </c>
      <c r="C671" s="17" t="s">
        <v>100</v>
      </c>
      <c r="D671" s="17" t="s">
        <v>495</v>
      </c>
      <c r="E671" s="17"/>
      <c r="F671" s="18">
        <v>3165.8649999999998</v>
      </c>
      <c r="G671" s="11">
        <f t="shared" si="205"/>
        <v>-288.67211999999972</v>
      </c>
      <c r="H671" s="11">
        <v>0</v>
      </c>
      <c r="I671" s="11">
        <v>2877.1928800000001</v>
      </c>
      <c r="J671" s="11">
        <v>2877.1928800000001</v>
      </c>
      <c r="K671" s="12">
        <f t="shared" si="206"/>
        <v>100</v>
      </c>
    </row>
    <row r="672" spans="1:11" ht="15.75" x14ac:dyDescent="0.25">
      <c r="A672" s="17" t="s">
        <v>116</v>
      </c>
      <c r="B672" s="17" t="s">
        <v>53</v>
      </c>
      <c r="C672" s="17" t="s">
        <v>100</v>
      </c>
      <c r="D672" s="17" t="s">
        <v>496</v>
      </c>
      <c r="E672" s="17"/>
      <c r="F672" s="18">
        <v>3165.8649999999998</v>
      </c>
      <c r="G672" s="11">
        <f t="shared" ref="G672:G674" si="227">I672-F672</f>
        <v>-288.67211999999972</v>
      </c>
      <c r="H672" s="11">
        <v>0</v>
      </c>
      <c r="I672" s="11">
        <v>2877.1928800000001</v>
      </c>
      <c r="J672" s="11">
        <v>2877.1928800000001</v>
      </c>
      <c r="K672" s="12">
        <f t="shared" ref="K672:K674" si="228">J672/I672*100</f>
        <v>100</v>
      </c>
    </row>
    <row r="673" spans="1:11" ht="31.5" x14ac:dyDescent="0.25">
      <c r="A673" s="17" t="s">
        <v>170</v>
      </c>
      <c r="B673" s="17" t="s">
        <v>53</v>
      </c>
      <c r="C673" s="17" t="s">
        <v>100</v>
      </c>
      <c r="D673" s="17" t="s">
        <v>496</v>
      </c>
      <c r="E673" s="17" t="s">
        <v>171</v>
      </c>
      <c r="F673" s="18">
        <v>3165.8649999999998</v>
      </c>
      <c r="G673" s="11">
        <f t="shared" si="227"/>
        <v>-288.67211999999972</v>
      </c>
      <c r="H673" s="11">
        <v>0</v>
      </c>
      <c r="I673" s="11">
        <v>2877.1928800000001</v>
      </c>
      <c r="J673" s="11">
        <v>2877.1928800000001</v>
      </c>
      <c r="K673" s="12">
        <f t="shared" si="228"/>
        <v>100</v>
      </c>
    </row>
    <row r="674" spans="1:11" ht="15.75" x14ac:dyDescent="0.25">
      <c r="A674" s="17" t="s">
        <v>245</v>
      </c>
      <c r="B674" s="17" t="s">
        <v>53</v>
      </c>
      <c r="C674" s="17" t="s">
        <v>100</v>
      </c>
      <c r="D674" s="17" t="s">
        <v>496</v>
      </c>
      <c r="E674" s="17" t="s">
        <v>246</v>
      </c>
      <c r="F674" s="18">
        <v>3165.8649999999998</v>
      </c>
      <c r="G674" s="11">
        <f t="shared" si="227"/>
        <v>-288.67211999999972</v>
      </c>
      <c r="H674" s="11">
        <v>0</v>
      </c>
      <c r="I674" s="11">
        <v>2877.1928800000001</v>
      </c>
      <c r="J674" s="11">
        <v>2877.1928800000001</v>
      </c>
      <c r="K674" s="12">
        <f t="shared" si="228"/>
        <v>100</v>
      </c>
    </row>
    <row r="675" spans="1:11" ht="47.25" x14ac:dyDescent="0.25">
      <c r="A675" s="17" t="s">
        <v>253</v>
      </c>
      <c r="B675" s="17" t="s">
        <v>53</v>
      </c>
      <c r="C675" s="17" t="s">
        <v>100</v>
      </c>
      <c r="D675" s="17" t="s">
        <v>497</v>
      </c>
      <c r="E675" s="17"/>
      <c r="F675" s="18">
        <v>942.7</v>
      </c>
      <c r="G675" s="11">
        <f>G676</f>
        <v>-65.173290000000065</v>
      </c>
      <c r="H675" s="11">
        <v>0</v>
      </c>
      <c r="I675" s="11">
        <v>877.52670999999998</v>
      </c>
      <c r="J675" s="11">
        <v>877.52670999999998</v>
      </c>
      <c r="K675" s="12">
        <f t="shared" si="206"/>
        <v>100</v>
      </c>
    </row>
    <row r="676" spans="1:11" ht="47.25" x14ac:dyDescent="0.25">
      <c r="A676" s="17" t="s">
        <v>498</v>
      </c>
      <c r="B676" s="17" t="s">
        <v>53</v>
      </c>
      <c r="C676" s="17" t="s">
        <v>100</v>
      </c>
      <c r="D676" s="17" t="s">
        <v>499</v>
      </c>
      <c r="E676" s="17"/>
      <c r="F676" s="18">
        <v>942.7</v>
      </c>
      <c r="G676" s="11">
        <f t="shared" ref="G676:G679" si="229">I676-F676</f>
        <v>-65.173290000000065</v>
      </c>
      <c r="H676" s="11">
        <v>0</v>
      </c>
      <c r="I676" s="11">
        <v>877.52670999999998</v>
      </c>
      <c r="J676" s="11">
        <v>877.52670999999998</v>
      </c>
      <c r="K676" s="12">
        <f t="shared" ref="K676:K679" si="230">J676/I676*100</f>
        <v>100</v>
      </c>
    </row>
    <row r="677" spans="1:11" ht="15.75" x14ac:dyDescent="0.25">
      <c r="A677" s="17" t="s">
        <v>16</v>
      </c>
      <c r="B677" s="17" t="s">
        <v>53</v>
      </c>
      <c r="C677" s="17" t="s">
        <v>100</v>
      </c>
      <c r="D677" s="17" t="s">
        <v>500</v>
      </c>
      <c r="E677" s="17"/>
      <c r="F677" s="18">
        <v>942.7</v>
      </c>
      <c r="G677" s="11">
        <f t="shared" si="229"/>
        <v>-65.173290000000065</v>
      </c>
      <c r="H677" s="11">
        <v>0</v>
      </c>
      <c r="I677" s="11">
        <v>877.52670999999998</v>
      </c>
      <c r="J677" s="11">
        <v>877.52670999999998</v>
      </c>
      <c r="K677" s="12">
        <f t="shared" si="230"/>
        <v>100</v>
      </c>
    </row>
    <row r="678" spans="1:11" ht="31.5" x14ac:dyDescent="0.25">
      <c r="A678" s="17" t="s">
        <v>170</v>
      </c>
      <c r="B678" s="17" t="s">
        <v>53</v>
      </c>
      <c r="C678" s="17" t="s">
        <v>100</v>
      </c>
      <c r="D678" s="17" t="s">
        <v>500</v>
      </c>
      <c r="E678" s="17" t="s">
        <v>171</v>
      </c>
      <c r="F678" s="18">
        <v>942.7</v>
      </c>
      <c r="G678" s="11">
        <f t="shared" si="229"/>
        <v>-65.173290000000065</v>
      </c>
      <c r="H678" s="11">
        <v>0</v>
      </c>
      <c r="I678" s="11">
        <v>877.52670999999998</v>
      </c>
      <c r="J678" s="11">
        <v>877.52670999999998</v>
      </c>
      <c r="K678" s="12">
        <f t="shared" si="230"/>
        <v>100</v>
      </c>
    </row>
    <row r="679" spans="1:11" ht="15.75" x14ac:dyDescent="0.25">
      <c r="A679" s="17" t="s">
        <v>245</v>
      </c>
      <c r="B679" s="17" t="s">
        <v>53</v>
      </c>
      <c r="C679" s="17" t="s">
        <v>100</v>
      </c>
      <c r="D679" s="17" t="s">
        <v>500</v>
      </c>
      <c r="E679" s="17" t="s">
        <v>246</v>
      </c>
      <c r="F679" s="18">
        <v>942.7</v>
      </c>
      <c r="G679" s="11">
        <f t="shared" si="229"/>
        <v>-65.173290000000065</v>
      </c>
      <c r="H679" s="11">
        <v>0</v>
      </c>
      <c r="I679" s="11">
        <v>877.52670999999998</v>
      </c>
      <c r="J679" s="11">
        <v>877.52670999999998</v>
      </c>
      <c r="K679" s="12">
        <f t="shared" si="230"/>
        <v>100</v>
      </c>
    </row>
    <row r="680" spans="1:11" ht="31.5" x14ac:dyDescent="0.25">
      <c r="A680" s="17" t="s">
        <v>501</v>
      </c>
      <c r="B680" s="17" t="s">
        <v>53</v>
      </c>
      <c r="C680" s="17" t="s">
        <v>100</v>
      </c>
      <c r="D680" s="17" t="s">
        <v>502</v>
      </c>
      <c r="E680" s="17"/>
      <c r="F680" s="18">
        <v>1704.5020199999999</v>
      </c>
      <c r="G680" s="11">
        <f>G681</f>
        <v>-1704.5020199999999</v>
      </c>
      <c r="H680" s="11">
        <v>0</v>
      </c>
      <c r="I680" s="11">
        <v>0</v>
      </c>
      <c r="J680" s="11">
        <v>0</v>
      </c>
      <c r="K680" s="12">
        <v>0</v>
      </c>
    </row>
    <row r="681" spans="1:11" ht="47.25" x14ac:dyDescent="0.25">
      <c r="A681" s="17" t="s">
        <v>503</v>
      </c>
      <c r="B681" s="17" t="s">
        <v>53</v>
      </c>
      <c r="C681" s="17" t="s">
        <v>100</v>
      </c>
      <c r="D681" s="17" t="s">
        <v>504</v>
      </c>
      <c r="E681" s="17"/>
      <c r="F681" s="18">
        <v>1704.5020199999999</v>
      </c>
      <c r="G681" s="11">
        <f>G682+G685+G688</f>
        <v>-1704.5020199999999</v>
      </c>
      <c r="H681" s="11">
        <v>0</v>
      </c>
      <c r="I681" s="11">
        <v>0</v>
      </c>
      <c r="J681" s="11">
        <v>0</v>
      </c>
      <c r="K681" s="12">
        <v>0</v>
      </c>
    </row>
    <row r="682" spans="1:11" ht="15.75" x14ac:dyDescent="0.25">
      <c r="A682" s="17" t="s">
        <v>16</v>
      </c>
      <c r="B682" s="17" t="s">
        <v>53</v>
      </c>
      <c r="C682" s="17" t="s">
        <v>100</v>
      </c>
      <c r="D682" s="17" t="s">
        <v>505</v>
      </c>
      <c r="E682" s="17"/>
      <c r="F682" s="18">
        <v>500</v>
      </c>
      <c r="G682" s="11">
        <f>G683</f>
        <v>-500</v>
      </c>
      <c r="H682" s="11">
        <v>0</v>
      </c>
      <c r="I682" s="11">
        <v>0</v>
      </c>
      <c r="J682" s="11">
        <v>0</v>
      </c>
      <c r="K682" s="12">
        <v>0</v>
      </c>
    </row>
    <row r="683" spans="1:11" ht="31.5" x14ac:dyDescent="0.25">
      <c r="A683" s="17" t="s">
        <v>18</v>
      </c>
      <c r="B683" s="17" t="s">
        <v>53</v>
      </c>
      <c r="C683" s="17" t="s">
        <v>100</v>
      </c>
      <c r="D683" s="17" t="s">
        <v>505</v>
      </c>
      <c r="E683" s="17" t="s">
        <v>19</v>
      </c>
      <c r="F683" s="18">
        <v>500</v>
      </c>
      <c r="G683" s="11">
        <f t="shared" ref="G683:G690" si="231">I683-F683</f>
        <v>-500</v>
      </c>
      <c r="H683" s="11">
        <v>0</v>
      </c>
      <c r="I683" s="11">
        <v>0</v>
      </c>
      <c r="J683" s="11">
        <v>0</v>
      </c>
      <c r="K683" s="12">
        <v>0</v>
      </c>
    </row>
    <row r="684" spans="1:11" ht="47.25" x14ac:dyDescent="0.25">
      <c r="A684" s="17" t="s">
        <v>20</v>
      </c>
      <c r="B684" s="17" t="s">
        <v>53</v>
      </c>
      <c r="C684" s="17" t="s">
        <v>100</v>
      </c>
      <c r="D684" s="17" t="s">
        <v>505</v>
      </c>
      <c r="E684" s="17" t="s">
        <v>21</v>
      </c>
      <c r="F684" s="18">
        <v>500</v>
      </c>
      <c r="G684" s="11">
        <f t="shared" si="231"/>
        <v>-500</v>
      </c>
      <c r="H684" s="11">
        <v>0</v>
      </c>
      <c r="I684" s="11">
        <v>0</v>
      </c>
      <c r="J684" s="11">
        <v>0</v>
      </c>
      <c r="K684" s="12">
        <v>0</v>
      </c>
    </row>
    <row r="685" spans="1:11" ht="15.75" x14ac:dyDescent="0.25">
      <c r="A685" s="17" t="s">
        <v>116</v>
      </c>
      <c r="B685" s="17" t="s">
        <v>53</v>
      </c>
      <c r="C685" s="17" t="s">
        <v>100</v>
      </c>
      <c r="D685" s="17" t="s">
        <v>506</v>
      </c>
      <c r="E685" s="17"/>
      <c r="F685" s="18">
        <v>184</v>
      </c>
      <c r="G685" s="11">
        <f>G686</f>
        <v>-184</v>
      </c>
      <c r="H685" s="11">
        <v>0</v>
      </c>
      <c r="I685" s="11">
        <v>0</v>
      </c>
      <c r="J685" s="11">
        <v>0</v>
      </c>
      <c r="K685" s="12">
        <v>0</v>
      </c>
    </row>
    <row r="686" spans="1:11" ht="31.5" x14ac:dyDescent="0.25">
      <c r="A686" s="17" t="s">
        <v>18</v>
      </c>
      <c r="B686" s="17" t="s">
        <v>53</v>
      </c>
      <c r="C686" s="17" t="s">
        <v>100</v>
      </c>
      <c r="D686" s="17" t="s">
        <v>506</v>
      </c>
      <c r="E686" s="17" t="s">
        <v>19</v>
      </c>
      <c r="F686" s="18">
        <v>184</v>
      </c>
      <c r="G686" s="11">
        <f t="shared" si="231"/>
        <v>-184</v>
      </c>
      <c r="H686" s="11">
        <v>0</v>
      </c>
      <c r="I686" s="11">
        <v>0</v>
      </c>
      <c r="J686" s="11">
        <v>0</v>
      </c>
      <c r="K686" s="12">
        <v>0</v>
      </c>
    </row>
    <row r="687" spans="1:11" ht="47.25" x14ac:dyDescent="0.25">
      <c r="A687" s="17" t="s">
        <v>20</v>
      </c>
      <c r="B687" s="17" t="s">
        <v>53</v>
      </c>
      <c r="C687" s="17" t="s">
        <v>100</v>
      </c>
      <c r="D687" s="17" t="s">
        <v>506</v>
      </c>
      <c r="E687" s="17" t="s">
        <v>21</v>
      </c>
      <c r="F687" s="18">
        <v>184</v>
      </c>
      <c r="G687" s="11">
        <f t="shared" si="231"/>
        <v>-184</v>
      </c>
      <c r="H687" s="11">
        <v>0</v>
      </c>
      <c r="I687" s="11">
        <v>0</v>
      </c>
      <c r="J687" s="11">
        <v>0</v>
      </c>
      <c r="K687" s="12">
        <v>0</v>
      </c>
    </row>
    <row r="688" spans="1:11" ht="15.75" x14ac:dyDescent="0.25">
      <c r="A688" s="17" t="s">
        <v>24</v>
      </c>
      <c r="B688" s="17" t="s">
        <v>53</v>
      </c>
      <c r="C688" s="17" t="s">
        <v>100</v>
      </c>
      <c r="D688" s="17" t="s">
        <v>507</v>
      </c>
      <c r="E688" s="17"/>
      <c r="F688" s="18">
        <v>1020.50202</v>
      </c>
      <c r="G688" s="11">
        <f>G689</f>
        <v>-1020.50202</v>
      </c>
      <c r="H688" s="11">
        <v>0</v>
      </c>
      <c r="I688" s="11">
        <v>0</v>
      </c>
      <c r="J688" s="11">
        <v>0</v>
      </c>
      <c r="K688" s="12">
        <v>0</v>
      </c>
    </row>
    <row r="689" spans="1:13" ht="31.5" x14ac:dyDescent="0.25">
      <c r="A689" s="17" t="s">
        <v>18</v>
      </c>
      <c r="B689" s="17" t="s">
        <v>53</v>
      </c>
      <c r="C689" s="17" t="s">
        <v>100</v>
      </c>
      <c r="D689" s="17" t="s">
        <v>507</v>
      </c>
      <c r="E689" s="17" t="s">
        <v>19</v>
      </c>
      <c r="F689" s="18">
        <v>1020.50202</v>
      </c>
      <c r="G689" s="11">
        <f t="shared" si="231"/>
        <v>-1020.50202</v>
      </c>
      <c r="H689" s="11">
        <v>0</v>
      </c>
      <c r="I689" s="11">
        <v>0</v>
      </c>
      <c r="J689" s="11">
        <v>0</v>
      </c>
      <c r="K689" s="12">
        <v>0</v>
      </c>
    </row>
    <row r="690" spans="1:13" ht="47.25" x14ac:dyDescent="0.25">
      <c r="A690" s="17" t="s">
        <v>20</v>
      </c>
      <c r="B690" s="17" t="s">
        <v>53</v>
      </c>
      <c r="C690" s="17" t="s">
        <v>100</v>
      </c>
      <c r="D690" s="17" t="s">
        <v>507</v>
      </c>
      <c r="E690" s="17" t="s">
        <v>21</v>
      </c>
      <c r="F690" s="18">
        <v>1020.50202</v>
      </c>
      <c r="G690" s="11">
        <f t="shared" si="231"/>
        <v>-1020.50202</v>
      </c>
      <c r="H690" s="11">
        <v>0</v>
      </c>
      <c r="I690" s="11">
        <v>0</v>
      </c>
      <c r="J690" s="11">
        <v>0</v>
      </c>
      <c r="K690" s="12">
        <v>0</v>
      </c>
    </row>
    <row r="691" spans="1:13" ht="47.25" x14ac:dyDescent="0.25">
      <c r="A691" s="17" t="s">
        <v>254</v>
      </c>
      <c r="B691" s="17" t="s">
        <v>129</v>
      </c>
      <c r="C691" s="17"/>
      <c r="D691" s="17"/>
      <c r="E691" s="17"/>
      <c r="F691" s="18">
        <v>243819</v>
      </c>
      <c r="G691" s="11">
        <f t="shared" ref="G691" si="232">I691-F691</f>
        <v>0</v>
      </c>
      <c r="H691" s="11">
        <v>0</v>
      </c>
      <c r="I691" s="11">
        <v>243819</v>
      </c>
      <c r="J691" s="11">
        <v>243819</v>
      </c>
      <c r="K691" s="12">
        <f t="shared" ref="K691" si="233">J691/I691*100</f>
        <v>100</v>
      </c>
    </row>
    <row r="692" spans="1:13" ht="47.25" x14ac:dyDescent="0.25">
      <c r="A692" s="17" t="s">
        <v>255</v>
      </c>
      <c r="B692" s="17" t="s">
        <v>129</v>
      </c>
      <c r="C692" s="17" t="s">
        <v>102</v>
      </c>
      <c r="D692" s="17"/>
      <c r="E692" s="17"/>
      <c r="F692" s="18">
        <v>243819</v>
      </c>
      <c r="G692" s="11">
        <f t="shared" ref="G692:G696" si="234">I692-F692</f>
        <v>0</v>
      </c>
      <c r="H692" s="11">
        <v>0</v>
      </c>
      <c r="I692" s="11">
        <v>243819</v>
      </c>
      <c r="J692" s="11">
        <v>243819</v>
      </c>
      <c r="K692" s="12">
        <f t="shared" ref="K692:K696" si="235">J692/I692*100</f>
        <v>100</v>
      </c>
    </row>
    <row r="693" spans="1:13" ht="15.75" x14ac:dyDescent="0.25">
      <c r="A693" s="17" t="s">
        <v>312</v>
      </c>
      <c r="B693" s="17" t="s">
        <v>129</v>
      </c>
      <c r="C693" s="17" t="s">
        <v>102</v>
      </c>
      <c r="D693" s="17" t="s">
        <v>313</v>
      </c>
      <c r="E693" s="17"/>
      <c r="F693" s="18">
        <v>243819</v>
      </c>
      <c r="G693" s="11">
        <f t="shared" si="234"/>
        <v>0</v>
      </c>
      <c r="H693" s="11">
        <v>0</v>
      </c>
      <c r="I693" s="11">
        <v>243819</v>
      </c>
      <c r="J693" s="11">
        <v>243819</v>
      </c>
      <c r="K693" s="12">
        <f t="shared" si="235"/>
        <v>100</v>
      </c>
    </row>
    <row r="694" spans="1:13" ht="31.5" x14ac:dyDescent="0.25">
      <c r="A694" s="17" t="s">
        <v>256</v>
      </c>
      <c r="B694" s="17" t="s">
        <v>129</v>
      </c>
      <c r="C694" s="17" t="s">
        <v>102</v>
      </c>
      <c r="D694" s="17" t="s">
        <v>508</v>
      </c>
      <c r="E694" s="17"/>
      <c r="F694" s="18">
        <v>243819</v>
      </c>
      <c r="G694" s="11">
        <f t="shared" si="234"/>
        <v>0</v>
      </c>
      <c r="H694" s="11">
        <v>0</v>
      </c>
      <c r="I694" s="11">
        <v>243819</v>
      </c>
      <c r="J694" s="11">
        <v>243819</v>
      </c>
      <c r="K694" s="12">
        <f t="shared" si="235"/>
        <v>100</v>
      </c>
    </row>
    <row r="695" spans="1:13" ht="15.75" x14ac:dyDescent="0.25">
      <c r="A695" s="17" t="s">
        <v>42</v>
      </c>
      <c r="B695" s="17" t="s">
        <v>129</v>
      </c>
      <c r="C695" s="17" t="s">
        <v>102</v>
      </c>
      <c r="D695" s="17" t="s">
        <v>508</v>
      </c>
      <c r="E695" s="17" t="s">
        <v>43</v>
      </c>
      <c r="F695" s="18">
        <v>243819</v>
      </c>
      <c r="G695" s="11">
        <f t="shared" si="234"/>
        <v>0</v>
      </c>
      <c r="H695" s="11">
        <v>0</v>
      </c>
      <c r="I695" s="11">
        <v>243819</v>
      </c>
      <c r="J695" s="11">
        <v>243819</v>
      </c>
      <c r="K695" s="12">
        <f t="shared" si="235"/>
        <v>100</v>
      </c>
    </row>
    <row r="696" spans="1:13" ht="15.75" x14ac:dyDescent="0.25">
      <c r="A696" s="17" t="s">
        <v>257</v>
      </c>
      <c r="B696" s="17" t="s">
        <v>129</v>
      </c>
      <c r="C696" s="17" t="s">
        <v>102</v>
      </c>
      <c r="D696" s="17" t="s">
        <v>508</v>
      </c>
      <c r="E696" s="17" t="s">
        <v>258</v>
      </c>
      <c r="F696" s="18">
        <v>243819</v>
      </c>
      <c r="G696" s="11">
        <f t="shared" si="234"/>
        <v>0</v>
      </c>
      <c r="H696" s="11">
        <v>0</v>
      </c>
      <c r="I696" s="11">
        <v>243819</v>
      </c>
      <c r="J696" s="11">
        <v>243819</v>
      </c>
      <c r="K696" s="12">
        <f t="shared" si="235"/>
        <v>100</v>
      </c>
    </row>
    <row r="697" spans="1:13" ht="15.75" x14ac:dyDescent="0.25">
      <c r="A697" s="22" t="s">
        <v>273</v>
      </c>
      <c r="B697" s="23">
        <v>96</v>
      </c>
      <c r="C697" s="23">
        <v>0</v>
      </c>
      <c r="D697" s="24" t="s">
        <v>281</v>
      </c>
      <c r="E697" s="24" t="s">
        <v>280</v>
      </c>
      <c r="F697" s="10">
        <f>F12+F156+F164+F246+F290+F531+F553+F629+F650+F691</f>
        <v>1010871.9022</v>
      </c>
      <c r="G697" s="11">
        <v>0</v>
      </c>
      <c r="H697" s="10">
        <f>H12+H156+H164+H246+H290+H531+H553+H629+H650+H691</f>
        <v>1093.4199999999996</v>
      </c>
      <c r="I697" s="10">
        <f>I12+I156+I164+I246+I290+I531+I553+I629+I650+I691</f>
        <v>1011965.3222000001</v>
      </c>
      <c r="J697" s="10">
        <f>J12+J156+J164+J246+J290+J531+J553+J629+J650+J691</f>
        <v>951485.81816000002</v>
      </c>
      <c r="K697" s="12">
        <f t="shared" ref="K697" si="236">J697/I697*100</f>
        <v>94.023559630628611</v>
      </c>
    </row>
    <row r="698" spans="1:13" ht="19.899999999999999" customHeight="1" x14ac:dyDescent="0.25"/>
    <row r="699" spans="1:13" ht="28.15" customHeight="1" x14ac:dyDescent="0.25">
      <c r="H699" s="7"/>
    </row>
    <row r="700" spans="1:13" ht="62.45" customHeight="1" x14ac:dyDescent="0.3">
      <c r="A700" s="25" t="s">
        <v>527</v>
      </c>
      <c r="H700" s="28"/>
      <c r="I700" s="28"/>
      <c r="J700" s="28" t="s">
        <v>528</v>
      </c>
      <c r="K700" s="28"/>
      <c r="M700" s="26"/>
    </row>
    <row r="701" spans="1:13" ht="19.899999999999999" customHeight="1" x14ac:dyDescent="0.25"/>
    <row r="702" spans="1:13" ht="19.899999999999999" customHeight="1" x14ac:dyDescent="0.25"/>
    <row r="703" spans="1:13" ht="33.4" customHeight="1" x14ac:dyDescent="0.25"/>
    <row r="704" spans="1:13" ht="19.899999999999999" customHeight="1" x14ac:dyDescent="0.25"/>
    <row r="705" ht="19.899999999999999" customHeight="1" x14ac:dyDescent="0.25"/>
    <row r="706" ht="19.899999999999999" customHeight="1" x14ac:dyDescent="0.25"/>
    <row r="708" ht="19.899999999999999" customHeight="1" x14ac:dyDescent="0.25"/>
    <row r="709" ht="19.899999999999999" customHeight="1" x14ac:dyDescent="0.25"/>
    <row r="710" ht="19.899999999999999" customHeight="1" x14ac:dyDescent="0.25"/>
    <row r="711" ht="19.899999999999999" customHeight="1" x14ac:dyDescent="0.25"/>
  </sheetData>
  <mergeCells count="9">
    <mergeCell ref="I1:K1"/>
    <mergeCell ref="I2:K2"/>
    <mergeCell ref="I3:K3"/>
    <mergeCell ref="H700:I700"/>
    <mergeCell ref="J700:K700"/>
    <mergeCell ref="A8:K8"/>
    <mergeCell ref="J9:K9"/>
    <mergeCell ref="I5:K5"/>
    <mergeCell ref="I4:K4"/>
  </mergeCells>
  <pageMargins left="0.70866141732283472" right="0.70866141732283472" top="0.55000000000000004" bottom="0.57999999999999996" header="0.31496062992125984" footer="0.31496062992125984"/>
  <pageSetup paperSize="9" scale="45" fitToHeight="0" orientation="portrait" r:id="rId1"/>
  <headerFooter>
    <oddFooter>&amp;R&amp;10&amp;P/&amp;N</oddFooter>
    <firstHeader>&amp;L&amp;10Администрация сельского поселения  Барвихинское</firstHeader>
    <firstFooter>&amp;L&amp;10 19.03.2018 11:12:59&amp;R&amp;10&amp;P/&amp;N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Жильцова</dc:creator>
  <cp:lastModifiedBy>Совет депутатов</cp:lastModifiedBy>
  <cp:lastPrinted>2019-07-02T14:13:49Z</cp:lastPrinted>
  <dcterms:created xsi:type="dcterms:W3CDTF">2018-03-19T08:12:56Z</dcterms:created>
  <dcterms:modified xsi:type="dcterms:W3CDTF">2019-07-02T14:15:44Z</dcterms:modified>
</cp:coreProperties>
</file>