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95" windowWidth="11625" windowHeight="5580" tabRatio="948" activeTab="0"/>
  </bookViews>
  <sheets>
    <sheet name="Прил1(дох.) 2019 Уточн.№ 8" sheetId="1" r:id="rId1"/>
  </sheets>
  <definedNames>
    <definedName name="_xlnm.Print_Titles" localSheetId="0">'Прил1(дох.) 2019 Уточн.№ 8'!$18:$18</definedName>
    <definedName name="_xlnm.Print_Area" localSheetId="0">'Прил1(дох.) 2019 Уточн.№ 8'!$A$1:$C$201</definedName>
  </definedNames>
  <calcPr fullCalcOnLoad="1"/>
</workbook>
</file>

<file path=xl/sharedStrings.xml><?xml version="1.0" encoding="utf-8"?>
<sst xmlns="http://schemas.openxmlformats.org/spreadsheetml/2006/main" count="370" uniqueCount="360">
  <si>
    <t xml:space="preserve">094 1 17 05050 05 0200 180   </t>
  </si>
  <si>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</si>
  <si>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</si>
  <si>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</si>
  <si>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</si>
  <si>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</si>
  <si>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</si>
  <si>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</si>
  <si>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</si>
  <si>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</si>
  <si>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</si>
  <si>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</si>
  <si>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</si>
  <si>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</si>
  <si>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</si>
  <si>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</si>
  <si>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</si>
  <si>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</si>
  <si>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000 1 11 07000 00 0000 120</t>
  </si>
  <si>
    <t>Платежи от государственных и муниципальных унитарных предприятий</t>
  </si>
  <si>
    <t>БЕЗВОЗМЕЗДНЫЕ ПОСТУПЛЕНИЯ</t>
  </si>
  <si>
    <t>000 1 14 00000 00 0000 000</t>
  </si>
  <si>
    <t>000 1 17 00000 00 0000 000</t>
  </si>
  <si>
    <t>ПРОЧИЕ НЕНАЛОГОВЫЕ ДОХОДЫ</t>
  </si>
  <si>
    <t>Единый налог на вмененный доход для отдельных видов деятельности</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</si>
  <si>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</si>
  <si>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</si>
  <si>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</si>
  <si>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</si>
  <si>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</si>
  <si>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000 1 17 05050 05 0000 180   </t>
  </si>
  <si>
    <t>Единый сельскохозяйственный налог</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</si>
  <si>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</si>
  <si>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</si>
  <si>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</si>
  <si>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080 1 11 09045 05 0100 120</t>
  </si>
  <si>
    <t xml:space="preserve">070 1 17 05050 05 0100 180   </t>
  </si>
  <si>
    <t>НАЛОГИ НА ПРИБЫЛЬ, ДОХОДЫ</t>
  </si>
  <si>
    <t>Налог, взимаемый в связи с применением  упрощенной системы налогообложения</t>
  </si>
  <si>
    <t>Прочие неналоговые доходы бюджетов муниципальных районов, всего, в том числе:</t>
  </si>
  <si>
    <t>Налог, взимаемый в связи с применением патентной системы налогообложения</t>
  </si>
  <si>
    <t>Доходы от сдачи в аренду имущества, составляющего казну муниципальных районов (за исключением земельных участков)</t>
  </si>
  <si>
    <t>070 1 11 09045 05 0400 120</t>
  </si>
  <si>
    <t>Плата за негативное воздействие на окружающую среду</t>
  </si>
  <si>
    <t>Налог на доходы физических лиц</t>
  </si>
  <si>
    <t>Прочие субсидии бюджетам муниципальных районов, всего, в том числе:</t>
  </si>
  <si>
    <t>АКЦИЗЫ ПО ПОДАКЦИЗНЫМ ТОВАРАМ (ПРОДУКЦИИ), ПРОИЗВОДИМЫМ НА ТЕРРИТОРИИ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</si>
  <si>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Комитета по управлению муниципальным имуществом Администрации Одинцовского муниципального района)</t>
  </si>
  <si>
    <t>080 1 11 05013 13 0000 120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</si>
  <si>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</si>
  <si>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</si>
  <si>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080 1 14 06013 13 0000 430</t>
  </si>
  <si>
    <t>Прочие безвозмездные поступления в бюджеты муниципальных районов</t>
  </si>
  <si>
    <t xml:space="preserve">070 1 17 05050 05 0700 180   </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</si>
  <si>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t>
  </si>
  <si>
    <t>Прочие неналоговые доходы бюджетов муниципальных районов (плата за размещение нестационарных торговых объектов)</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</si>
  <si>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</si>
  <si>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</si>
  <si>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муниципальных районов на предоставление гражданам субсидий на оплату жилого помещения и коммунальных услуг, всего, в том числе:</t>
  </si>
  <si>
    <t>Субвенции бюджетам муниципальных районов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</si>
  <si>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</si>
  <si>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</si>
  <si>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</si>
  <si>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Субвенции бюджетам муниципальных районов на выполнение передаваемых полномочий субъектов Российской Федерации,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</si>
  <si>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</si>
  <si>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</si>
  <si>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</si>
  <si>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</si>
  <si>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</si>
  <si>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по обеспечению выплаты компенсации части платы, взимаемой с родителей (законных представителей))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</si>
  <si>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</si>
  <si>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Прочие субвенции бюджетам муниципальных районов, всего, в том числе:</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</si>
  <si>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</si>
  <si>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</si>
  <si>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</si>
  <si>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</si>
  <si>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</si>
  <si>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Иные межбюджетные трансферты, всего, в том числе:</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</si>
  <si>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 в том числе: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</si>
  <si>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</si>
  <si>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</si>
  <si>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</si>
  <si>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</si>
  <si>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</si>
  <si>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</si>
  <si>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</si>
  <si>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</si>
  <si>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</si>
  <si>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</si>
  <si>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</si>
  <si>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Прочие безвозмездные поступления, всего, в том числе:</t>
  </si>
  <si>
    <t>000 2 07 00000 00 0000 000</t>
  </si>
  <si>
    <t>Прочие субсидии бюджетам муниципальных районов (на мероприятия по организации отдыха детей в каникулярное время)</t>
  </si>
  <si>
    <t>Прочие межбюджетные трансферты, передаваемые бюджетам муниципальных районов,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</si>
  <si>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</si>
  <si>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</si>
  <si>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</si>
  <si>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</si>
  <si>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</si>
  <si>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080 1 11 05025 05 0000 120</t>
  </si>
  <si>
    <t>080 1 14 06313 13 0000 430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</si>
  <si>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</si>
  <si>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</si>
  <si>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всего, в том числе:</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</si>
  <si>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</si>
  <si>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</si>
  <si>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</si>
  <si>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</si>
  <si>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Доходы от продажи земельных участков, государственная собственность на которые не разграничена</t>
  </si>
  <si>
    <t>182 1 05 02000 02 0000 110</t>
  </si>
  <si>
    <t>182 1 05 03000 01 0000 110</t>
  </si>
  <si>
    <t>182 1 05 04000 02 0000 110</t>
  </si>
  <si>
    <t>080 1 11 05075 05 0000 120</t>
  </si>
  <si>
    <t xml:space="preserve">080 1 11 07015 05 0000 120   </t>
  </si>
  <si>
    <t xml:space="preserve">080 1 14 02053 05 0000 410 </t>
  </si>
  <si>
    <t>182 1 01 02000 01 0000 110</t>
  </si>
  <si>
    <t xml:space="preserve">182 1 05 01000 00 0000 110   </t>
  </si>
  <si>
    <t>000 1 01 00000 00 0000 000</t>
  </si>
  <si>
    <t>000 1 03 02000 01 0000 110</t>
  </si>
  <si>
    <t xml:space="preserve">000 1 05 00000 00 0000 000   </t>
  </si>
  <si>
    <t>Субвенции бюджетам бюджетной системы Российской Федерации, всего, в том числе:</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</si>
  <si>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</si>
  <si>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</si>
  <si>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000 1 11 05020 00 0000 120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</si>
  <si>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на оплату банковских и почтовых услуг по перечислению компенсации части платы, взимаемой с родителей (законных представителей))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</si>
  <si>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</si>
  <si>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000 1 11 05070 00 0000 120</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</si>
  <si>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</si>
  <si>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</si>
  <si>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(платные услуги многофункционального центра предоставления государственных и муниципальных услуг)</t>
  </si>
  <si>
    <t>Прочие доходы от оказания платных услуг (работ) получателями средств бюджетов муниципальных районов (прочие доходы)</t>
  </si>
  <si>
    <t>Прочие доходы от компенсации затрат бюджетов муниципальных районов</t>
  </si>
  <si>
    <t>Прочие доходы от компенсации затрат бюджетов муниципальных районов (доходы от компенсации затрат многофункционального центра предоставления государственных и муниципальных услуг)</t>
  </si>
  <si>
    <t>000 1 13 00000 00 0000 000</t>
  </si>
  <si>
    <t>000 1 13 01995 05 0000 130</t>
  </si>
  <si>
    <t>070 1 13 01995 05 0100 130</t>
  </si>
  <si>
    <t>056 1 13 01995 05 0600 130</t>
  </si>
  <si>
    <t>000 1 13 02995 05 0000 130</t>
  </si>
  <si>
    <t>070 1 13 02995 05 0200 130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</si>
  <si>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</si>
  <si>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080 1 11 05013 05 0000 120   </t>
  </si>
  <si>
    <t>080 1 14 06013 05 0000 430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</si>
  <si>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</si>
  <si>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</si>
  <si>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</si>
  <si>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</si>
  <si>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</si>
  <si>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</si>
  <si>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</si>
  <si>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</si>
  <si>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</si>
  <si>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</si>
  <si>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</si>
  <si>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</si>
  <si>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из бюджетов поселений, всего, в том числе:</t>
  </si>
  <si>
    <t>из бюджета Московской области,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</si>
  <si>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</si>
  <si>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</si>
  <si>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</si>
  <si>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 xml:space="preserve">       Приложение № 1</t>
  </si>
  <si>
    <t xml:space="preserve">       Одинцовского муниципального района</t>
  </si>
  <si>
    <t xml:space="preserve">       Московской области</t>
  </si>
  <si>
    <t>080 1 14 06313 05 0000 430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</si>
  <si>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</si>
  <si>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неналоговые доходы бюджетов муниципальных районов (плата за вырубку зеленых насаждений)</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</si>
  <si>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</si>
  <si>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Доходы от продажи земельных участков, находящихся в государственной и муниципальной собственности, всего, в том числе:</t>
  </si>
  <si>
    <t>Прочие субсидии бюджетам муниципальных районов (на разработку проектной документации на рекультивацию полигонов твердых коммунальных отходов (твердых бытовых отходов))</t>
  </si>
  <si>
    <t>Доходы бюджета Одинцовского муниципального района на 2019 год</t>
  </si>
  <si>
    <t>Сумма                      на 2019 год,                       (тыс. рублей)</t>
  </si>
  <si>
    <t>000 2 02 20000 00 0000 150</t>
  </si>
  <si>
    <t>070 202 25021 05 0000 150</t>
  </si>
  <si>
    <t>000 2 02 29999 05 0000 150</t>
  </si>
  <si>
    <t>050 2 02 29999 05 0014 150</t>
  </si>
  <si>
    <t>056 2 02 29999 05 0042 150</t>
  </si>
  <si>
    <t xml:space="preserve">056 2 02 29999 05 0043 150 </t>
  </si>
  <si>
    <t>056 2 02 29999 05 0051 150</t>
  </si>
  <si>
    <t>056 2 02 29999 05 0089 150</t>
  </si>
  <si>
    <t>070 2 02 29999 05 0128 150</t>
  </si>
  <si>
    <t>070 2 02 29999 05 0172 150</t>
  </si>
  <si>
    <t>070 2 02 29999 05 0176 150</t>
  </si>
  <si>
    <t>000 2 02 30000 00 0000 150</t>
  </si>
  <si>
    <t>000 2 02 30022 05 0000 150</t>
  </si>
  <si>
    <t>070 2 02 30022 05 0018 150</t>
  </si>
  <si>
    <t>070 2 02 30022 05 0045 150</t>
  </si>
  <si>
    <t>000 2 02 30024 05 0000 150</t>
  </si>
  <si>
    <t>070 2 02 30024 05 0005 150</t>
  </si>
  <si>
    <t>070 2 02 30024 05 0006 150</t>
  </si>
  <si>
    <t>070 2 02 30024 05 0007 150</t>
  </si>
  <si>
    <t>070 2 02 30024 05 0008 150</t>
  </si>
  <si>
    <t>056 2 02 30024 05 0011 150</t>
  </si>
  <si>
    <t>056 2 02 30024 05 0012 150</t>
  </si>
  <si>
    <t>056 2 02 30024 05 0013 150</t>
  </si>
  <si>
    <t>070 202 30024 05 0132 150</t>
  </si>
  <si>
    <t>070 2 02 30024 05 0143 150</t>
  </si>
  <si>
    <t>000 2 02 30029 05 0000 150</t>
  </si>
  <si>
    <t>003 2 02 30029 05 0002 150</t>
  </si>
  <si>
    <t>056 2 02 30029 05 0003 150</t>
  </si>
  <si>
    <t>056 2 02 30029 05 0030 150</t>
  </si>
  <si>
    <t xml:space="preserve">070 2 02 35082 05 0000 150   </t>
  </si>
  <si>
    <t>000 2 02 39999 05 0000 150</t>
  </si>
  <si>
    <t>070 2 02 39999 05 0004 150</t>
  </si>
  <si>
    <t>056 2 02 39999 05 0010 150</t>
  </si>
  <si>
    <t>056 2 02 39999 05 0019 150</t>
  </si>
  <si>
    <t>056 2 02 39999 05 0093 150</t>
  </si>
  <si>
    <t>056 2 02 39999 05 0105 150</t>
  </si>
  <si>
    <t>000 2 02 40000 00 0000 150</t>
  </si>
  <si>
    <t>000 2 02 40014 05 0000 150</t>
  </si>
  <si>
    <t>003 2 02 40014 05 0053 150</t>
  </si>
  <si>
    <t>003 2 02 40014 05 0054 150</t>
  </si>
  <si>
    <t>003 2 02 40014 05 0061 150</t>
  </si>
  <si>
    <t>003 2 02 40014 05 0063 150</t>
  </si>
  <si>
    <t>003 2 02 40014 05 0064 150</t>
  </si>
  <si>
    <t>003 2 02 40014 05 0065 150</t>
  </si>
  <si>
    <t>003 2 02 40014 05 0067 150</t>
  </si>
  <si>
    <t>003 2 02 40014 05 0068 150</t>
  </si>
  <si>
    <t>003 2 02 40014 05 0071 150</t>
  </si>
  <si>
    <t>003 2 02 40014 05 0073 150</t>
  </si>
  <si>
    <t>003 2 02 40014 05 0079 150</t>
  </si>
  <si>
    <t>003 2 02 40014 05 0151 150</t>
  </si>
  <si>
    <t>000 2 02 49999 05 0000 150</t>
  </si>
  <si>
    <t>003 2 02 49999 05 0025 150</t>
  </si>
  <si>
    <t>003 2 02 49999 05 0026 150</t>
  </si>
  <si>
    <t>003 2 02 49999 05 0038 150</t>
  </si>
  <si>
    <t>003 2 02 49999 05 0039 150</t>
  </si>
  <si>
    <t>003 2 02 49999 05 0059 150</t>
  </si>
  <si>
    <t xml:space="preserve"> 003 2 02 49999 05 0152 150</t>
  </si>
  <si>
    <t>003 2 02 49999 05 0148 150</t>
  </si>
  <si>
    <t>070 2 07 05030 05 0000 150</t>
  </si>
  <si>
    <t>003 2 02 29999 05 0032 150</t>
  </si>
  <si>
    <t xml:space="preserve">048 1 12 01000 01 0000 120   </t>
  </si>
  <si>
    <t>070 2 02 29999 05 0182 150</t>
  </si>
  <si>
    <t>Прочие субсидии бюджетам муниципальных районов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</si>
  <si>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000 1 14 06010 00 0000 430</t>
  </si>
  <si>
    <t xml:space="preserve">       к решению Совета депутатов</t>
  </si>
  <si>
    <t>056 1 13 01995 05 0200 130</t>
  </si>
  <si>
    <t>Прочие доходы от оказания платных услуг (работ) получателями средств бюджетов муниципальных районов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</si>
  <si>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(Приложение № 1</t>
  </si>
  <si>
    <t xml:space="preserve">       от "14" декабря  2018 г. № 4/51)</t>
  </si>
  <si>
    <t>070 1 08 07150 01 1000 110</t>
  </si>
  <si>
    <t>182 1 08 03010 01 1000 110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</si>
  <si>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</si>
  <si>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</si>
  <si>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</si>
  <si>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</si>
  <si>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</si>
  <si>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</si>
  <si>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</si>
  <si>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</si>
  <si>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070 2 02 29999 05 0112 150</t>
  </si>
  <si>
    <t xml:space="preserve"> 056 2 02 49999 05 0055 150</t>
  </si>
  <si>
    <t>003 2 02 49999 05 0017 150</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</si>
  <si>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за счет средств поселений)</t>
  </si>
  <si>
    <t>070 2 02 29999 05 0074 150</t>
  </si>
  <si>
    <t>Прочие субсидии бюджетам муниципальных районов (на софинансирование работ по капитальному ремонту и ремонту автомобильных дорог общего пользования местного значения)</t>
  </si>
  <si>
    <t>056 2 02 29999 05 0136 150</t>
  </si>
  <si>
    <t xml:space="preserve">Прочие субсидии бюджетам муниципальных районов (на мероприятия по проведению капитального ремонта в муниципальных общеобразовательных организациях) </t>
  </si>
  <si>
    <t>000 218 00000 00 0000 000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</si>
  <si>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</si>
  <si>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056 218 05010 05 0000 150</t>
  </si>
  <si>
    <t>Доходы бюджетов муниципальных районов от возврата бюджетными учреждениями остатков субсидий прошлых лет</t>
  </si>
  <si>
    <t>056 218 05020 05 0000 150</t>
  </si>
  <si>
    <t>Доходы бюджетов муниципальных районов от возврата автономными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</si>
  <si>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</si>
  <si>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070 218 60010 05 0000 150</t>
  </si>
  <si>
    <t>000 219 00000 00 0000 150</t>
  </si>
  <si>
    <t>ВОЗВРАТ ОСТАТКОВ СУБСИДИЙ, СУБВЕНЦИЙ И ИНЫХ МЕЖБЮДЖЕТНЫХ ТРАНСФЕРТОВ, ИМЕЮЩИХ ЦЕЛЕВОЕ НАЗНАЧЕНИЕ, ПРОШЛЫХ ЛЕТ</t>
  </si>
  <si>
    <t>056 219 45160 05 0000 150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</si>
  <si>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</si>
  <si>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003 219 60010 05 0000 150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</si>
  <si>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</si>
  <si>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056 219 60010 05 0000 150</t>
  </si>
  <si>
    <t>070 219 60010 05 0000 150</t>
  </si>
  <si>
    <t>Прочие субсидии бюджетам муниципальных районов (на проектирование и строительство дошкольных образовательных организаций)</t>
  </si>
  <si>
    <t>Субсидии бюджетам муниципальных районов на реализацию  мероприятий по стимулированию программ развития жилищного строительства субъектов Российской Федерации</t>
  </si>
  <si>
    <t>Прочие межбюджетные трансферты, передаваемые бюджетам муниципальных районов (на создание цетров образования цифрового и гуманитарного профилей (из бюджета Московской области))</t>
  </si>
  <si>
    <t>Прочие субсидии бюджетам муниципальных районов (на предоставление доступа к электронным сервисам цифровой инфраструктуры в сфере жилищно-коммунального хозяйства)</t>
  </si>
  <si>
    <t>056 2 02 29999 05 0114 150</t>
  </si>
  <si>
    <t>Прочие субсидии бюджетам муниципальных районов (на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образовательным программам) условий для получения детьми-инвалидами качественного образования)</t>
  </si>
  <si>
    <t>070 2 02 29999 05 0113 150</t>
  </si>
  <si>
    <t>Прочие субсидии бюджетам муниципальных районов (на капитальные вложения в объекты общего образования)</t>
  </si>
  <si>
    <t>070 2 02 30024 05 0009 150</t>
  </si>
  <si>
    <t>Субвенции бюджетам муниципальных районов на выполнение передаваемых  полномочий субъектов Российской Федерации   (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</si>
  <si>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003 2 02 40014 05 0037 150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</si>
  <si>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областного бюджета)</t>
  </si>
  <si>
    <t xml:space="preserve"> 070 2 02 49999 05 0078 150</t>
  </si>
  <si>
    <t>Прочие межбюджетные трансферты, передаваемые бюджетам муниципальных районов (в соответствии с Законом Московской области " О дополнительных мероприятиях по развитию жилищно-коммунального хозяйства и социально -культурной сферы")</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</si>
  <si>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</si>
  <si>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поддержку образования для детей с ограниченными возможностями здоровья</t>
  </si>
  <si>
    <t>056 202 25169 05 0000 150</t>
  </si>
  <si>
    <t>056 202 25187 05 0000 150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</si>
  <si>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</si>
  <si>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056 202 45160 05 0000 150</t>
  </si>
  <si>
    <t>050 218 05010 05 0000 150</t>
  </si>
  <si>
    <t>056 202 25210 05 0000 150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</si>
  <si>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</si>
  <si>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Прочие субсидии бюджетам муниципальных районов (на оснащение планшетными компьютерами общеобразовательных организаций в Московской области)</t>
  </si>
  <si>
    <t>Прочие субсидии бюджетам муниципальных районов (на оснащение  мультимедийными проекторами и экранами для мультимедийных проекторов общеобразовательных организаций в Московской области)</t>
  </si>
  <si>
    <t>056 2 02 29999 05 0086 150</t>
  </si>
  <si>
    <t>056 2 02 29999 05 0087 150</t>
  </si>
  <si>
    <t>056 2 07 05030 05 0000 150</t>
  </si>
  <si>
    <t>050 202 25555 05 0000 150</t>
  </si>
  <si>
    <t>Субсидии бюджетам муниципальных районов на реализацию программ формирования современной городской среды</t>
  </si>
  <si>
    <t>ДОХОДЫ ОТ ОКАЗАНИЯ ПЛАТНЫХ УСЛУГ И КОМПЕНСАЦИИ ЗАТРАТ ГОСУДАРСТВА</t>
  </si>
  <si>
    <t>003 2 02 49999 05 0076 150</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</si>
  <si>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 за счет средств сельских поселений для обеспечения софинансирования средств бюджета Московской области))</t>
  </si>
  <si>
    <t>051 202 25229 05 0000 150</t>
  </si>
  <si>
    <t>Субсидии бюджетам муниципальных районов на приобретение спортивного инвентаря для приведения организаций спортивной подготовки в нормативное состояние</t>
  </si>
  <si>
    <t>070 2 02 29999 05 0187 150</t>
  </si>
  <si>
    <t>Прочие 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</si>
  <si>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обучающимся  на очной форме обучения)</t>
  </si>
  <si>
    <t>003 202 20014 05 0056 150</t>
  </si>
  <si>
    <t>003 2 02 40014 05 0066 150</t>
  </si>
  <si>
    <t>070 218 05030 05 0000 150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</si>
  <si>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софинансирование работ в целях проведения капитального ремонта и ремонта автомобильных дорог, примыкающих к территориям садоводческих, огороднических и дачных некоммерческих объединений граждан, за счет средств бюджетов городских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</si>
  <si>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софинансирование работ в целях проведения капитального ремонта и ремонта автомобильных дорог, примыкающих к территориям садоводческих, огороднических и дачных некоммерческих объединений граждан, за счет средств областного бюджета)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</si>
  <si>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право заключения договора на установку и эксплуатацию рекламной конструкции)</t>
  </si>
  <si>
    <t>070 1 11 09045 05 0500 120</t>
  </si>
  <si>
    <t>Доходы бюджетов муниципальных районов от возврата иными организациями остатков субсидий прошлых лет</t>
  </si>
  <si>
    <t xml:space="preserve">       Одинцовского городского округа</t>
  </si>
  <si>
    <t>070 2 02 29999 05 0164 150</t>
  </si>
  <si>
    <t xml:space="preserve">Прочие субсидии бюджетам муниципальных районов (на софинансирование работ по строительству (реконструкции) объектов дорожного хозяйства местного значения) </t>
  </si>
  <si>
    <t>050 202 45160 05 0000 150</t>
  </si>
  <si>
    <t>003  2 02 49999 05 0161 150</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</si>
  <si>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t>
  </si>
  <si>
    <t>080 1 17 05050 05 0800 180</t>
  </si>
  <si>
    <t xml:space="preserve">Заместитель Главы Администрации - </t>
  </si>
  <si>
    <t>050 202 49999 05 0192 150</t>
  </si>
  <si>
    <t>Прочие межбюджетные трансферты, передаваемые бюджетам муниципальных районов (на премирование победителей смотра -конкурса "Парки-Подмосковья")</t>
  </si>
  <si>
    <t>Прочие неналоговые доходы бюджетов муниципальных районов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</si>
  <si>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</si>
  <si>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070 202 35120 05 0000 150</t>
  </si>
  <si>
    <t>000 111 05300 00 0000 120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</si>
  <si>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</si>
  <si>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080 1 11 05313 05 0000 120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</si>
  <si>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</si>
  <si>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080 1 11 09045 05 0800 120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</si>
  <si>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(плата за размещение объектов на землях или земельных участках, находящихся в муниципальной собственности, без предоставления земельных участков и установления сервитутов, расположенных в границах муниципальных районов)</t>
  </si>
  <si>
    <t>070 117 05050 05 0500 180</t>
  </si>
  <si>
    <t>Прочие неналоговые доходы бюджетов муниципальных районов (плата за право заключения муниципального контракта)</t>
  </si>
  <si>
    <t>070 1 13 02995 05 0100 130</t>
  </si>
  <si>
    <t>Прочие доходы от компенсации затрат бюджетов муниципальных районов (дебиторская задолженность прошлых лет)</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</si>
  <si>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</si>
  <si>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080 1 11 05325 05 0000 120</t>
  </si>
  <si>
    <t>070 202 29999 05 0196 150</t>
  </si>
  <si>
    <t>Прочие субсидии бюджетам муниципальных районов (на строительство и реконструкцию объектов очистки сточных вод)</t>
  </si>
  <si>
    <t>Администрации Одинцовского городского округа                                                      Л.В. Тарасова</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</si>
  <si>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(формирование доступной среды: обустройство бордюрного камня и устройство пандусов))</t>
  </si>
  <si>
    <t>003 2 02 49999 05 0197 150</t>
  </si>
  <si>
    <t xml:space="preserve"> 070 2 02 49999 05 0022 150</t>
  </si>
  <si>
    <t>Прочие межбюджетные трансферты, передаваемые бюджетам муниципальных районов (на реализацию отдельных мероприятий муниципальных программ)</t>
  </si>
  <si>
    <t>070 1 13 01540 05 0000 130</t>
  </si>
  <si>
    <t>834 1 13 01995 05 0000 130</t>
  </si>
  <si>
    <t>000 1 13 02995 05 0300 130</t>
  </si>
  <si>
    <t>051 1 13 02995 05 0300 130</t>
  </si>
  <si>
    <t>056 1 13 02995 05 0300 130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</si>
  <si>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</si>
  <si>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Прочие доходы от компенсации затрат бюджетов муниципальных районов (средства от возврата субсидий в связи с невыполнением муниципального задания по результатам проверок)</t>
  </si>
  <si>
    <t xml:space="preserve">начальник Финансово-казначейского управления                                                      </t>
  </si>
  <si>
    <t xml:space="preserve">       от 05.11.2019 № 1/10</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</si>
</sst>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
  </numFmts>
  <fonts count="49">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13"/>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47">
    <xf numFmtId="0" fontId="0" fillId="0" borderId="0" xfId="0" applyAlignment="1">
      <alignment/>
    </xf>
    <xf numFmtId="0" fontId="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1" fontId="0" fillId="0" borderId="10" xfId="53" applyNumberFormat="1" applyFont="1" applyFill="1" applyBorder="1" applyAlignment="1">
      <alignment horizontal="center" vertical="center" wrapText="1"/>
      <protection/>
    </xf>
    <xf numFmtId="0" fontId="0" fillId="0" borderId="10" xfId="0" applyFont="1" applyFill="1" applyBorder="1" applyAlignment="1" applyProtection="1">
      <alignment horizontal="center" vertical="center" wrapText="1"/>
      <protection hidden="1"/>
    </xf>
    <xf numFmtId="0" fontId="0" fillId="0" borderId="10" xfId="56" applyFont="1" applyFill="1" applyBorder="1" applyAlignment="1">
      <alignment horizontal="center" vertical="center" wrapText="1"/>
      <protection/>
    </xf>
    <xf numFmtId="0" fontId="0" fillId="0" borderId="10" xfId="53" applyFont="1" applyFill="1" applyBorder="1" applyAlignment="1">
      <alignment horizontal="center" vertical="center"/>
      <protection/>
    </xf>
    <xf numFmtId="0" fontId="9" fillId="0" borderId="10" xfId="0" applyFont="1" applyFill="1" applyBorder="1" applyAlignment="1">
      <alignment horizontal="justify" vertical="center" wrapText="1"/>
    </xf>
    <xf numFmtId="184" fontId="9"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4" fontId="0"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4" fontId="0" fillId="0" borderId="10" xfId="0" applyNumberFormat="1" applyFont="1" applyFill="1" applyBorder="1" applyAlignment="1">
      <alignment horizontal="right" vertical="center" wrapText="1"/>
    </xf>
    <xf numFmtId="184" fontId="0" fillId="0" borderId="10" xfId="0" applyNumberFormat="1" applyFont="1" applyFill="1" applyBorder="1" applyAlignment="1">
      <alignment horizontal="right" vertical="center"/>
    </xf>
    <xf numFmtId="0" fontId="9" fillId="0" borderId="10" xfId="0" applyFont="1" applyFill="1" applyBorder="1" applyAlignment="1">
      <alignment horizontal="justify" vertical="center" wrapText="1"/>
    </xf>
    <xf numFmtId="184" fontId="0" fillId="0" borderId="10" xfId="0" applyNumberFormat="1" applyFont="1" applyFill="1" applyBorder="1" applyAlignment="1">
      <alignment horizontal="right" vertical="center" wrapText="1"/>
    </xf>
    <xf numFmtId="1" fontId="0" fillId="0" borderId="10" xfId="53" applyNumberFormat="1" applyFont="1" applyFill="1" applyBorder="1" applyAlignment="1">
      <alignment horizontal="justify" vertical="center" wrapText="1"/>
      <protection/>
    </xf>
    <xf numFmtId="184" fontId="0" fillId="0" borderId="10" xfId="53" applyNumberFormat="1" applyFont="1" applyFill="1" applyBorder="1" applyAlignment="1">
      <alignment vertical="center"/>
      <protection/>
    </xf>
    <xf numFmtId="0" fontId="0" fillId="0" borderId="10" xfId="0" applyFont="1" applyFill="1" applyBorder="1" applyAlignment="1" applyProtection="1">
      <alignment horizontal="justify" vertical="center" wrapText="1"/>
      <protection hidden="1"/>
    </xf>
    <xf numFmtId="0" fontId="0" fillId="0" borderId="10" xfId="56" applyFont="1" applyFill="1" applyBorder="1" applyAlignment="1">
      <alignment horizontal="justify" vertical="center" wrapText="1"/>
      <protection/>
    </xf>
    <xf numFmtId="0" fontId="0" fillId="0" borderId="10" xfId="53" applyFont="1" applyFill="1" applyBorder="1" applyAlignment="1">
      <alignment horizontal="justify" vertical="center" wrapText="1"/>
      <protection/>
    </xf>
    <xf numFmtId="0" fontId="0"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184" fontId="9" fillId="0" borderId="1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0" fontId="3" fillId="0" borderId="0" xfId="0" applyFont="1" applyFill="1" applyAlignment="1">
      <alignment horizontal="center" vertical="center" wrapText="1"/>
    </xf>
    <xf numFmtId="0" fontId="6" fillId="0" borderId="0" xfId="0" applyFont="1" applyFill="1" applyAlignment="1">
      <alignment horizontal="left" vertical="top" wrapText="1"/>
    </xf>
    <xf numFmtId="177" fontId="6" fillId="0" borderId="0" xfId="0" applyNumberFormat="1" applyFont="1" applyFill="1" applyAlignment="1">
      <alignment horizontal="left" vertical="top" wrapText="1"/>
    </xf>
    <xf numFmtId="0" fontId="8" fillId="0" borderId="0" xfId="0" applyFont="1" applyFill="1" applyAlignment="1">
      <alignment horizontal="right"/>
    </xf>
    <xf numFmtId="0" fontId="8" fillId="0" borderId="0" xfId="0" applyFont="1" applyFill="1" applyAlignment="1">
      <alignment horizontal="right" vertical="top" wrapText="1"/>
    </xf>
    <xf numFmtId="0" fontId="8" fillId="0" borderId="0" xfId="0" applyFont="1" applyFill="1" applyAlignment="1">
      <alignment horizontal="left" indent="19"/>
    </xf>
    <xf numFmtId="177" fontId="8" fillId="0" borderId="0" xfId="0" applyNumberFormat="1" applyFont="1" applyFill="1" applyAlignment="1">
      <alignment horizontal="left" indent="19"/>
    </xf>
    <xf numFmtId="177" fontId="8" fillId="0" borderId="0" xfId="0" applyNumberFormat="1" applyFont="1" applyFill="1" applyAlignment="1">
      <alignment horizontal="right" vertical="top"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177" fontId="0" fillId="0" borderId="0" xfId="0" applyNumberFormat="1" applyFont="1" applyFill="1" applyAlignment="1">
      <alignment horizontal="left" vertical="top" wrapText="1"/>
    </xf>
    <xf numFmtId="0" fontId="11" fillId="0" borderId="0" xfId="0" applyFont="1" applyFill="1" applyAlignment="1">
      <alignment horizontal="left" wrapText="1"/>
    </xf>
    <xf numFmtId="0" fontId="8" fillId="0" borderId="0" xfId="0" applyFont="1" applyFill="1" applyAlignment="1">
      <alignment horizontal="left" indent="19"/>
    </xf>
    <xf numFmtId="0" fontId="7" fillId="0"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201"/>
  <sheetViews>
    <sheetView tabSelected="1" zoomScale="91" zoomScaleNormal="91" zoomScaleSheetLayoutView="70" workbookViewId="0" topLeftCell="A1">
      <selection activeCell="B196" sqref="B196"/>
    </sheetView>
  </sheetViews>
  <sheetFormatPr defaultColWidth="9.00390625" defaultRowHeight="15.75"/>
  <cols>
    <col min="1" max="1" width="26.25390625" style="27" customWidth="1"/>
    <col min="2" max="2" width="55.75390625" style="28" customWidth="1"/>
    <col min="3" max="3" width="17.50390625" style="29" customWidth="1"/>
    <col min="4" max="16384" width="9.00390625" style="25" customWidth="1"/>
  </cols>
  <sheetData>
    <row r="1" ht="8.25" customHeight="1"/>
    <row r="2" spans="1:3" ht="15.75">
      <c r="A2" s="30"/>
      <c r="B2" s="45" t="s">
        <v>159</v>
      </c>
      <c r="C2" s="45"/>
    </row>
    <row r="3" spans="1:3" ht="15.75">
      <c r="A3" s="30"/>
      <c r="B3" s="45" t="s">
        <v>234</v>
      </c>
      <c r="C3" s="45"/>
    </row>
    <row r="4" spans="1:3" ht="15.75">
      <c r="A4" s="30"/>
      <c r="B4" s="45" t="s">
        <v>319</v>
      </c>
      <c r="C4" s="45"/>
    </row>
    <row r="5" spans="1:3" ht="15.75">
      <c r="A5" s="30"/>
      <c r="B5" s="45" t="s">
        <v>161</v>
      </c>
      <c r="C5" s="45"/>
    </row>
    <row r="6" spans="1:3" ht="15.75">
      <c r="A6" s="31"/>
      <c r="B6" s="45" t="s">
        <v>359</v>
      </c>
      <c r="C6" s="45"/>
    </row>
    <row r="7" spans="1:3" ht="15.75">
      <c r="A7" s="31"/>
      <c r="B7" s="32"/>
      <c r="C7" s="32"/>
    </row>
    <row r="8" spans="2:3" ht="15.75">
      <c r="B8" s="45" t="s">
        <v>237</v>
      </c>
      <c r="C8" s="45"/>
    </row>
    <row r="9" spans="2:3" ht="15.75">
      <c r="B9" s="45" t="s">
        <v>234</v>
      </c>
      <c r="C9" s="45"/>
    </row>
    <row r="10" spans="2:3" ht="15.75">
      <c r="B10" s="45" t="s">
        <v>160</v>
      </c>
      <c r="C10" s="45"/>
    </row>
    <row r="11" spans="2:3" ht="15.75">
      <c r="B11" s="45" t="s">
        <v>161</v>
      </c>
      <c r="C11" s="45"/>
    </row>
    <row r="12" spans="2:3" ht="15.75">
      <c r="B12" s="45" t="s">
        <v>238</v>
      </c>
      <c r="C12" s="45"/>
    </row>
    <row r="13" spans="2:3" ht="15.75">
      <c r="B13" s="32"/>
      <c r="C13" s="33"/>
    </row>
    <row r="14" spans="2:3" ht="15.75">
      <c r="B14" s="32"/>
      <c r="C14" s="33"/>
    </row>
    <row r="15" spans="1:3" ht="39" customHeight="1">
      <c r="A15" s="31"/>
      <c r="B15" s="31"/>
      <c r="C15" s="34"/>
    </row>
    <row r="16" spans="1:3" ht="21.75" customHeight="1">
      <c r="A16" s="46" t="s">
        <v>168</v>
      </c>
      <c r="B16" s="46"/>
      <c r="C16" s="46"/>
    </row>
    <row r="17" spans="1:3" ht="19.5" customHeight="1">
      <c r="A17" s="35"/>
      <c r="B17" s="36"/>
      <c r="C17" s="37"/>
    </row>
    <row r="18" spans="1:3" ht="57" customHeight="1">
      <c r="A18" s="38" t="s">
        <v>25</v>
      </c>
      <c r="B18" s="38" t="s">
        <v>9</v>
      </c>
      <c r="C18" s="39" t="s">
        <v>169</v>
      </c>
    </row>
    <row r="19" spans="1:3" ht="22.5" customHeight="1">
      <c r="A19" s="1" t="s">
        <v>5</v>
      </c>
      <c r="B19" s="8" t="s">
        <v>32</v>
      </c>
      <c r="C19" s="9">
        <f>C20+C36</f>
        <v>4815317.723</v>
      </c>
    </row>
    <row r="20" spans="1:3" ht="21" customHeight="1">
      <c r="A20" s="2"/>
      <c r="B20" s="8" t="s">
        <v>1</v>
      </c>
      <c r="C20" s="9">
        <f>C21+C23+C28+C33</f>
        <v>3306910</v>
      </c>
    </row>
    <row r="21" spans="1:3" ht="21.75" customHeight="1">
      <c r="A21" s="2" t="s">
        <v>117</v>
      </c>
      <c r="B21" s="10" t="s">
        <v>37</v>
      </c>
      <c r="C21" s="11">
        <f>C22</f>
        <v>1634186</v>
      </c>
    </row>
    <row r="22" spans="1:3" ht="25.5" customHeight="1">
      <c r="A22" s="2" t="s">
        <v>115</v>
      </c>
      <c r="B22" s="12" t="s">
        <v>44</v>
      </c>
      <c r="C22" s="13">
        <v>1634186</v>
      </c>
    </row>
    <row r="23" spans="1:3" ht="52.5" customHeight="1">
      <c r="A23" s="2" t="s">
        <v>118</v>
      </c>
      <c r="B23" s="10" t="s">
        <v>46</v>
      </c>
      <c r="C23" s="14">
        <f>SUM(C24:C27)</f>
        <v>34118</v>
      </c>
    </row>
    <row r="24" spans="1:3" ht="119.25" customHeight="1">
      <c r="A24" s="2" t="s">
        <v>242</v>
      </c>
      <c r="B24" s="10" t="s">
        <v>241</v>
      </c>
      <c r="C24" s="13">
        <v>12372</v>
      </c>
    </row>
    <row r="25" spans="1:3" ht="137.25" customHeight="1">
      <c r="A25" s="2" t="s">
        <v>244</v>
      </c>
      <c r="B25" s="10" t="s">
        <v>243</v>
      </c>
      <c r="C25" s="13">
        <v>87</v>
      </c>
    </row>
    <row r="26" spans="1:3" ht="133.5" customHeight="1">
      <c r="A26" s="2" t="s">
        <v>245</v>
      </c>
      <c r="B26" s="10" t="s">
        <v>246</v>
      </c>
      <c r="C26" s="13">
        <v>23960</v>
      </c>
    </row>
    <row r="27" spans="1:3" ht="131.25" customHeight="1">
      <c r="A27" s="2" t="s">
        <v>248</v>
      </c>
      <c r="B27" s="10" t="s">
        <v>247</v>
      </c>
      <c r="C27" s="13">
        <v>-2301</v>
      </c>
    </row>
    <row r="28" spans="1:3" ht="18.75" customHeight="1">
      <c r="A28" s="2" t="s">
        <v>119</v>
      </c>
      <c r="B28" s="12" t="s">
        <v>7</v>
      </c>
      <c r="C28" s="11">
        <f>C29+C30+C31+C32</f>
        <v>1557527</v>
      </c>
    </row>
    <row r="29" spans="1:3" ht="33.75" customHeight="1">
      <c r="A29" s="2" t="s">
        <v>116</v>
      </c>
      <c r="B29" s="12" t="s">
        <v>38</v>
      </c>
      <c r="C29" s="11">
        <v>1239131</v>
      </c>
    </row>
    <row r="30" spans="1:3" ht="35.25" customHeight="1">
      <c r="A30" s="2" t="s">
        <v>109</v>
      </c>
      <c r="B30" s="12" t="s">
        <v>24</v>
      </c>
      <c r="C30" s="11">
        <v>233786</v>
      </c>
    </row>
    <row r="31" spans="1:3" ht="19.5" customHeight="1">
      <c r="A31" s="2" t="s">
        <v>110</v>
      </c>
      <c r="B31" s="12" t="s">
        <v>31</v>
      </c>
      <c r="C31" s="11">
        <v>648</v>
      </c>
    </row>
    <row r="32" spans="1:3" ht="33.75" customHeight="1">
      <c r="A32" s="2" t="s">
        <v>111</v>
      </c>
      <c r="B32" s="12" t="s">
        <v>40</v>
      </c>
      <c r="C32" s="11">
        <v>83962</v>
      </c>
    </row>
    <row r="33" spans="1:3" ht="20.25" customHeight="1">
      <c r="A33" s="3" t="s">
        <v>16</v>
      </c>
      <c r="B33" s="12" t="s">
        <v>28</v>
      </c>
      <c r="C33" s="14">
        <f>C34+C35</f>
        <v>81079</v>
      </c>
    </row>
    <row r="34" spans="1:3" ht="50.25" customHeight="1">
      <c r="A34" s="3" t="s">
        <v>240</v>
      </c>
      <c r="B34" s="12" t="s">
        <v>29</v>
      </c>
      <c r="C34" s="14">
        <v>80699</v>
      </c>
    </row>
    <row r="35" spans="1:3" ht="38.25" customHeight="1">
      <c r="A35" s="3" t="s">
        <v>239</v>
      </c>
      <c r="B35" s="12" t="s">
        <v>6</v>
      </c>
      <c r="C35" s="14">
        <v>380</v>
      </c>
    </row>
    <row r="36" spans="1:3" ht="21" customHeight="1">
      <c r="A36" s="3"/>
      <c r="B36" s="15" t="s">
        <v>2</v>
      </c>
      <c r="C36" s="9">
        <f>C37+C56+C58+C71+C81+C82</f>
        <v>1508407.723</v>
      </c>
    </row>
    <row r="37" spans="1:3" ht="49.5" customHeight="1">
      <c r="A37" s="2" t="s">
        <v>27</v>
      </c>
      <c r="B37" s="12" t="s">
        <v>12</v>
      </c>
      <c r="C37" s="11">
        <f>C38+C49+C51+C46</f>
        <v>773324</v>
      </c>
    </row>
    <row r="38" spans="1:3" ht="97.5" customHeight="1">
      <c r="A38" s="2" t="s">
        <v>26</v>
      </c>
      <c r="B38" s="10" t="s">
        <v>33</v>
      </c>
      <c r="C38" s="16">
        <f>C39+C42+C44</f>
        <v>606904</v>
      </c>
    </row>
    <row r="39" spans="1:3" ht="69" customHeight="1">
      <c r="A39" s="2" t="s">
        <v>88</v>
      </c>
      <c r="B39" s="10" t="s">
        <v>89</v>
      </c>
      <c r="C39" s="16">
        <f>C40+C41</f>
        <v>464218</v>
      </c>
    </row>
    <row r="40" spans="1:3" ht="99.75" customHeight="1">
      <c r="A40" s="2" t="s">
        <v>140</v>
      </c>
      <c r="B40" s="17" t="s">
        <v>139</v>
      </c>
      <c r="C40" s="14">
        <v>183930</v>
      </c>
    </row>
    <row r="41" spans="1:3" ht="127.5" customHeight="1">
      <c r="A41" s="4" t="s">
        <v>48</v>
      </c>
      <c r="B41" s="17" t="s">
        <v>47</v>
      </c>
      <c r="C41" s="14">
        <v>280288</v>
      </c>
    </row>
    <row r="42" spans="1:3" ht="90" customHeight="1">
      <c r="A42" s="4" t="s">
        <v>123</v>
      </c>
      <c r="B42" s="17" t="s">
        <v>104</v>
      </c>
      <c r="C42" s="18">
        <f>C43</f>
        <v>46332</v>
      </c>
    </row>
    <row r="43" spans="1:3" ht="84.75" customHeight="1">
      <c r="A43" s="4" t="s">
        <v>99</v>
      </c>
      <c r="B43" s="17" t="s">
        <v>98</v>
      </c>
      <c r="C43" s="18">
        <v>46332</v>
      </c>
    </row>
    <row r="44" spans="1:3" ht="50.25" customHeight="1">
      <c r="A44" s="2" t="s">
        <v>126</v>
      </c>
      <c r="B44" s="17" t="s">
        <v>105</v>
      </c>
      <c r="C44" s="18">
        <f>C45</f>
        <v>96354</v>
      </c>
    </row>
    <row r="45" spans="1:3" ht="41.25" customHeight="1">
      <c r="A45" s="2" t="s">
        <v>112</v>
      </c>
      <c r="B45" s="10" t="s">
        <v>41</v>
      </c>
      <c r="C45" s="11">
        <v>96354</v>
      </c>
    </row>
    <row r="46" spans="1:3" ht="63" customHeight="1">
      <c r="A46" s="2" t="s">
        <v>332</v>
      </c>
      <c r="B46" s="10" t="s">
        <v>333</v>
      </c>
      <c r="C46" s="11">
        <f>C47+C48</f>
        <v>394</v>
      </c>
    </row>
    <row r="47" spans="1:3" ht="151.5" customHeight="1">
      <c r="A47" s="2" t="s">
        <v>334</v>
      </c>
      <c r="B47" s="10" t="s">
        <v>335</v>
      </c>
      <c r="C47" s="11">
        <v>33</v>
      </c>
    </row>
    <row r="48" spans="1:3" ht="121.5" customHeight="1">
      <c r="A48" s="2" t="s">
        <v>343</v>
      </c>
      <c r="B48" s="10" t="s">
        <v>342</v>
      </c>
      <c r="C48" s="11">
        <v>361</v>
      </c>
    </row>
    <row r="49" spans="1:3" ht="34.5" customHeight="1">
      <c r="A49" s="2" t="s">
        <v>18</v>
      </c>
      <c r="B49" s="12" t="s">
        <v>19</v>
      </c>
      <c r="C49" s="11">
        <f>C50</f>
        <v>58</v>
      </c>
    </row>
    <row r="50" spans="1:3" ht="68.25" customHeight="1">
      <c r="A50" s="2" t="s">
        <v>113</v>
      </c>
      <c r="B50" s="12" t="s">
        <v>8</v>
      </c>
      <c r="C50" s="11">
        <v>58</v>
      </c>
    </row>
    <row r="51" spans="1:3" ht="86.25" customHeight="1">
      <c r="A51" s="3" t="s">
        <v>107</v>
      </c>
      <c r="B51" s="12" t="s">
        <v>106</v>
      </c>
      <c r="C51" s="11">
        <f>SUM(C52:C55)</f>
        <v>165968</v>
      </c>
    </row>
    <row r="52" spans="1:3" ht="129.75" customHeight="1">
      <c r="A52" s="5" t="s">
        <v>35</v>
      </c>
      <c r="B52" s="19" t="s">
        <v>149</v>
      </c>
      <c r="C52" s="11">
        <v>1149</v>
      </c>
    </row>
    <row r="53" spans="1:3" ht="100.5" customHeight="1">
      <c r="A53" s="5" t="s">
        <v>42</v>
      </c>
      <c r="B53" s="19" t="s">
        <v>150</v>
      </c>
      <c r="C53" s="11">
        <v>79821</v>
      </c>
    </row>
    <row r="54" spans="1:3" ht="114" customHeight="1">
      <c r="A54" s="5" t="s">
        <v>317</v>
      </c>
      <c r="B54" s="19" t="s">
        <v>316</v>
      </c>
      <c r="C54" s="11">
        <v>84512</v>
      </c>
    </row>
    <row r="55" spans="1:3" ht="158.25" customHeight="1">
      <c r="A55" s="5" t="s">
        <v>336</v>
      </c>
      <c r="B55" s="19" t="s">
        <v>337</v>
      </c>
      <c r="C55" s="11">
        <v>486</v>
      </c>
    </row>
    <row r="56" spans="1:3" ht="33.75" customHeight="1">
      <c r="A56" s="2" t="s">
        <v>17</v>
      </c>
      <c r="B56" s="12" t="s">
        <v>13</v>
      </c>
      <c r="C56" s="11">
        <f>C57</f>
        <v>9747</v>
      </c>
    </row>
    <row r="57" spans="1:3" ht="21" customHeight="1">
      <c r="A57" s="2" t="s">
        <v>230</v>
      </c>
      <c r="B57" s="10" t="s">
        <v>43</v>
      </c>
      <c r="C57" s="11">
        <v>9747</v>
      </c>
    </row>
    <row r="58" spans="1:3" ht="39" customHeight="1">
      <c r="A58" s="6" t="s">
        <v>133</v>
      </c>
      <c r="B58" s="20" t="s">
        <v>303</v>
      </c>
      <c r="C58" s="11">
        <f>C59+C60+C65</f>
        <v>195072.723</v>
      </c>
    </row>
    <row r="59" spans="1:3" ht="73.5" customHeight="1">
      <c r="A59" s="6" t="s">
        <v>351</v>
      </c>
      <c r="B59" s="20" t="s">
        <v>356</v>
      </c>
      <c r="C59" s="11">
        <v>65</v>
      </c>
    </row>
    <row r="60" spans="1:3" ht="39" customHeight="1">
      <c r="A60" s="6" t="s">
        <v>134</v>
      </c>
      <c r="B60" s="10" t="s">
        <v>128</v>
      </c>
      <c r="C60" s="11">
        <f>C61+C62+C64+C63</f>
        <v>187809.723</v>
      </c>
    </row>
    <row r="61" spans="1:3" ht="39" customHeight="1">
      <c r="A61" s="6" t="s">
        <v>352</v>
      </c>
      <c r="B61" s="10" t="s">
        <v>128</v>
      </c>
      <c r="C61" s="11">
        <v>38</v>
      </c>
    </row>
    <row r="62" spans="1:3" ht="66" customHeight="1">
      <c r="A62" s="6" t="s">
        <v>135</v>
      </c>
      <c r="B62" s="20" t="s">
        <v>129</v>
      </c>
      <c r="C62" s="11">
        <v>2717</v>
      </c>
    </row>
    <row r="63" spans="1:3" ht="103.5" customHeight="1">
      <c r="A63" s="6" t="s">
        <v>235</v>
      </c>
      <c r="B63" s="20" t="s">
        <v>236</v>
      </c>
      <c r="C63" s="11">
        <v>184994.723</v>
      </c>
    </row>
    <row r="64" spans="1:3" ht="47.25">
      <c r="A64" s="6" t="s">
        <v>136</v>
      </c>
      <c r="B64" s="20" t="s">
        <v>130</v>
      </c>
      <c r="C64" s="11">
        <v>60</v>
      </c>
    </row>
    <row r="65" spans="1:3" ht="33.75" customHeight="1">
      <c r="A65" s="6" t="s">
        <v>137</v>
      </c>
      <c r="B65" s="20" t="s">
        <v>131</v>
      </c>
      <c r="C65" s="11">
        <f>C66+C67+C68</f>
        <v>7198</v>
      </c>
    </row>
    <row r="66" spans="1:3" ht="45" customHeight="1">
      <c r="A66" s="6" t="s">
        <v>340</v>
      </c>
      <c r="B66" s="20" t="s">
        <v>341</v>
      </c>
      <c r="C66" s="11">
        <v>279</v>
      </c>
    </row>
    <row r="67" spans="1:3" ht="68.25" customHeight="1">
      <c r="A67" s="6" t="s">
        <v>138</v>
      </c>
      <c r="B67" s="20" t="s">
        <v>132</v>
      </c>
      <c r="C67" s="11">
        <v>454</v>
      </c>
    </row>
    <row r="68" spans="1:3" ht="66.75" customHeight="1">
      <c r="A68" s="6" t="s">
        <v>353</v>
      </c>
      <c r="B68" s="20" t="s">
        <v>357</v>
      </c>
      <c r="C68" s="11">
        <f>C69+C70</f>
        <v>6465</v>
      </c>
    </row>
    <row r="69" spans="1:3" ht="66.75" customHeight="1">
      <c r="A69" s="6" t="s">
        <v>354</v>
      </c>
      <c r="B69" s="20" t="s">
        <v>357</v>
      </c>
      <c r="C69" s="11">
        <v>1708</v>
      </c>
    </row>
    <row r="70" spans="1:3" ht="66.75" customHeight="1">
      <c r="A70" s="6" t="s">
        <v>355</v>
      </c>
      <c r="B70" s="20" t="s">
        <v>357</v>
      </c>
      <c r="C70" s="11">
        <v>4757</v>
      </c>
    </row>
    <row r="71" spans="1:3" ht="39.75" customHeight="1">
      <c r="A71" s="2" t="s">
        <v>21</v>
      </c>
      <c r="B71" s="12" t="s">
        <v>14</v>
      </c>
      <c r="C71" s="11">
        <f>C72+C74+C78</f>
        <v>376228</v>
      </c>
    </row>
    <row r="72" spans="1:3" ht="94.5">
      <c r="A72" s="2" t="s">
        <v>121</v>
      </c>
      <c r="B72" s="12" t="s">
        <v>122</v>
      </c>
      <c r="C72" s="11">
        <f>C73</f>
        <v>263347</v>
      </c>
    </row>
    <row r="73" spans="1:3" s="26" customFormat="1" ht="102" customHeight="1">
      <c r="A73" s="2" t="s">
        <v>114</v>
      </c>
      <c r="B73" s="10" t="s">
        <v>34</v>
      </c>
      <c r="C73" s="11">
        <v>263347</v>
      </c>
    </row>
    <row r="74" spans="1:3" s="26" customFormat="1" ht="49.5" customHeight="1">
      <c r="A74" s="7" t="s">
        <v>50</v>
      </c>
      <c r="B74" s="21" t="s">
        <v>166</v>
      </c>
      <c r="C74" s="11">
        <f>C75</f>
        <v>52542</v>
      </c>
    </row>
    <row r="75" spans="1:3" s="26" customFormat="1" ht="36.75" customHeight="1">
      <c r="A75" s="7" t="s">
        <v>233</v>
      </c>
      <c r="B75" s="21" t="s">
        <v>108</v>
      </c>
      <c r="C75" s="11">
        <f>C76+C77</f>
        <v>52542</v>
      </c>
    </row>
    <row r="76" spans="1:3" s="26" customFormat="1" ht="70.5" customHeight="1">
      <c r="A76" s="7" t="s">
        <v>141</v>
      </c>
      <c r="B76" s="21" t="s">
        <v>142</v>
      </c>
      <c r="C76" s="11">
        <v>23083</v>
      </c>
    </row>
    <row r="77" spans="1:3" s="26" customFormat="1" ht="54.75" customHeight="1">
      <c r="A77" s="7" t="s">
        <v>51</v>
      </c>
      <c r="B77" s="21" t="s">
        <v>49</v>
      </c>
      <c r="C77" s="18">
        <v>29459</v>
      </c>
    </row>
    <row r="78" spans="1:3" s="26" customFormat="1" ht="91.5" customHeight="1">
      <c r="A78" s="7" t="s">
        <v>102</v>
      </c>
      <c r="B78" s="10" t="s">
        <v>103</v>
      </c>
      <c r="C78" s="18">
        <f>C79+C80</f>
        <v>60339</v>
      </c>
    </row>
    <row r="79" spans="1:3" s="26" customFormat="1" ht="114" customHeight="1">
      <c r="A79" s="4" t="s">
        <v>162</v>
      </c>
      <c r="B79" s="17" t="s">
        <v>163</v>
      </c>
      <c r="C79" s="18">
        <v>51327</v>
      </c>
    </row>
    <row r="80" spans="1:3" s="26" customFormat="1" ht="102" customHeight="1">
      <c r="A80" s="4" t="s">
        <v>100</v>
      </c>
      <c r="B80" s="17" t="s">
        <v>101</v>
      </c>
      <c r="C80" s="18">
        <v>9012</v>
      </c>
    </row>
    <row r="81" spans="1:3" ht="30" customHeight="1">
      <c r="A81" s="2" t="s">
        <v>10</v>
      </c>
      <c r="B81" s="12" t="s">
        <v>11</v>
      </c>
      <c r="C81" s="11">
        <v>35320</v>
      </c>
    </row>
    <row r="82" spans="1:3" ht="29.25" customHeight="1">
      <c r="A82" s="2" t="s">
        <v>22</v>
      </c>
      <c r="B82" s="12" t="s">
        <v>23</v>
      </c>
      <c r="C82" s="11">
        <f>C83</f>
        <v>118716</v>
      </c>
    </row>
    <row r="83" spans="1:3" ht="35.25" customHeight="1">
      <c r="A83" s="2" t="s">
        <v>30</v>
      </c>
      <c r="B83" s="12" t="s">
        <v>39</v>
      </c>
      <c r="C83" s="11">
        <f>C84+C85+C87+C88+C86</f>
        <v>118716</v>
      </c>
    </row>
    <row r="84" spans="1:3" ht="35.25" customHeight="1">
      <c r="A84" s="2" t="s">
        <v>36</v>
      </c>
      <c r="B84" s="12" t="s">
        <v>164</v>
      </c>
      <c r="C84" s="11">
        <v>47400</v>
      </c>
    </row>
    <row r="85" spans="1:3" ht="53.25" customHeight="1">
      <c r="A85" s="2" t="s">
        <v>0</v>
      </c>
      <c r="B85" s="12" t="s">
        <v>54</v>
      </c>
      <c r="C85" s="11">
        <v>1042</v>
      </c>
    </row>
    <row r="86" spans="1:3" ht="53.25" customHeight="1">
      <c r="A86" s="2" t="s">
        <v>338</v>
      </c>
      <c r="B86" s="12" t="s">
        <v>339</v>
      </c>
      <c r="C86" s="11">
        <v>395</v>
      </c>
    </row>
    <row r="87" spans="1:3" ht="47.25">
      <c r="A87" s="2" t="s">
        <v>53</v>
      </c>
      <c r="B87" s="12" t="s">
        <v>55</v>
      </c>
      <c r="C87" s="18">
        <v>65080</v>
      </c>
    </row>
    <row r="88" spans="1:3" ht="104.25" customHeight="1">
      <c r="A88" s="2" t="s">
        <v>325</v>
      </c>
      <c r="B88" s="12" t="s">
        <v>329</v>
      </c>
      <c r="C88" s="18">
        <v>4799</v>
      </c>
    </row>
    <row r="89" spans="1:3" ht="27" customHeight="1">
      <c r="A89" s="1" t="s">
        <v>4</v>
      </c>
      <c r="B89" s="8" t="s">
        <v>20</v>
      </c>
      <c r="C89" s="9">
        <f>C90+C183+C192+C186</f>
        <v>9852210.08895</v>
      </c>
    </row>
    <row r="90" spans="1:3" ht="40.5" customHeight="1">
      <c r="A90" s="2" t="s">
        <v>3</v>
      </c>
      <c r="B90" s="10" t="s">
        <v>61</v>
      </c>
      <c r="C90" s="11">
        <f>C91+C119+C146</f>
        <v>9702130.07465</v>
      </c>
    </row>
    <row r="91" spans="1:3" ht="35.25" customHeight="1">
      <c r="A91" s="2" t="s">
        <v>170</v>
      </c>
      <c r="B91" s="10" t="s">
        <v>62</v>
      </c>
      <c r="C91" s="11">
        <f>C92+C98+C93+C94+C95+C97+C96</f>
        <v>1883563.61339</v>
      </c>
    </row>
    <row r="92" spans="1:3" ht="55.5" customHeight="1">
      <c r="A92" s="4" t="s">
        <v>171</v>
      </c>
      <c r="B92" s="17" t="s">
        <v>274</v>
      </c>
      <c r="C92" s="11">
        <v>604183.43</v>
      </c>
    </row>
    <row r="93" spans="1:3" ht="71.25" customHeight="1">
      <c r="A93" s="4" t="s">
        <v>289</v>
      </c>
      <c r="B93" s="17" t="s">
        <v>287</v>
      </c>
      <c r="C93" s="11">
        <v>3210.22339</v>
      </c>
    </row>
    <row r="94" spans="1:3" ht="57" customHeight="1">
      <c r="A94" s="4" t="s">
        <v>290</v>
      </c>
      <c r="B94" s="17" t="s">
        <v>288</v>
      </c>
      <c r="C94" s="11">
        <v>4143.2</v>
      </c>
    </row>
    <row r="95" spans="1:3" ht="70.5" customHeight="1">
      <c r="A95" s="4" t="s">
        <v>294</v>
      </c>
      <c r="B95" s="17" t="s">
        <v>295</v>
      </c>
      <c r="C95" s="11">
        <v>6468</v>
      </c>
    </row>
    <row r="96" spans="1:3" ht="54" customHeight="1">
      <c r="A96" s="4" t="s">
        <v>306</v>
      </c>
      <c r="B96" s="17" t="s">
        <v>307</v>
      </c>
      <c r="C96" s="11">
        <v>1837.44</v>
      </c>
    </row>
    <row r="97" spans="1:3" ht="43.5" customHeight="1">
      <c r="A97" s="4" t="s">
        <v>301</v>
      </c>
      <c r="B97" s="17" t="s">
        <v>302</v>
      </c>
      <c r="C97" s="11">
        <v>472519.09</v>
      </c>
    </row>
    <row r="98" spans="1:3" ht="41.25" customHeight="1">
      <c r="A98" s="2" t="s">
        <v>172</v>
      </c>
      <c r="B98" s="10" t="s">
        <v>45</v>
      </c>
      <c r="C98" s="11">
        <f>SUM(C99:C118)</f>
        <v>791202.23</v>
      </c>
    </row>
    <row r="99" spans="1:3" ht="91.5" customHeight="1">
      <c r="A99" s="2" t="s">
        <v>173</v>
      </c>
      <c r="B99" s="10" t="s">
        <v>148</v>
      </c>
      <c r="C99" s="11">
        <v>108000</v>
      </c>
    </row>
    <row r="100" spans="1:3" ht="52.5" customHeight="1">
      <c r="A100" s="2" t="s">
        <v>229</v>
      </c>
      <c r="B100" s="10" t="s">
        <v>92</v>
      </c>
      <c r="C100" s="11">
        <v>14119</v>
      </c>
    </row>
    <row r="101" spans="1:3" ht="82.5" customHeight="1">
      <c r="A101" s="2" t="s">
        <v>174</v>
      </c>
      <c r="B101" s="10" t="s">
        <v>56</v>
      </c>
      <c r="C101" s="11">
        <v>750</v>
      </c>
    </row>
    <row r="102" spans="1:3" ht="132" customHeight="1">
      <c r="A102" s="2" t="s">
        <v>175</v>
      </c>
      <c r="B102" s="10" t="s">
        <v>278</v>
      </c>
      <c r="C102" s="11">
        <v>2371</v>
      </c>
    </row>
    <row r="103" spans="1:3" ht="72" customHeight="1">
      <c r="A103" s="2" t="s">
        <v>176</v>
      </c>
      <c r="B103" s="10" t="s">
        <v>146</v>
      </c>
      <c r="C103" s="11">
        <v>1680</v>
      </c>
    </row>
    <row r="104" spans="1:3" ht="58.5" customHeight="1">
      <c r="A104" s="2" t="s">
        <v>253</v>
      </c>
      <c r="B104" s="10" t="s">
        <v>254</v>
      </c>
      <c r="C104" s="11">
        <v>5484</v>
      </c>
    </row>
    <row r="105" spans="1:3" ht="57" customHeight="1">
      <c r="A105" s="2" t="s">
        <v>298</v>
      </c>
      <c r="B105" s="10" t="s">
        <v>296</v>
      </c>
      <c r="C105" s="11">
        <v>1281</v>
      </c>
    </row>
    <row r="106" spans="1:3" ht="72.75" customHeight="1">
      <c r="A106" s="2" t="s">
        <v>299</v>
      </c>
      <c r="B106" s="10" t="s">
        <v>297</v>
      </c>
      <c r="C106" s="11">
        <v>7483</v>
      </c>
    </row>
    <row r="107" spans="1:3" ht="86.25" customHeight="1">
      <c r="A107" s="2" t="s">
        <v>177</v>
      </c>
      <c r="B107" s="10" t="s">
        <v>57</v>
      </c>
      <c r="C107" s="11">
        <v>32819</v>
      </c>
    </row>
    <row r="108" spans="1:3" ht="57.75" customHeight="1">
      <c r="A108" s="2" t="s">
        <v>249</v>
      </c>
      <c r="B108" s="10" t="s">
        <v>273</v>
      </c>
      <c r="C108" s="11">
        <v>1460.25</v>
      </c>
    </row>
    <row r="109" spans="1:3" ht="45.75" customHeight="1">
      <c r="A109" s="2" t="s">
        <v>279</v>
      </c>
      <c r="B109" s="40" t="s">
        <v>280</v>
      </c>
      <c r="C109" s="11">
        <v>300148.28</v>
      </c>
    </row>
    <row r="110" spans="1:3" ht="85.5" customHeight="1">
      <c r="A110" s="2" t="s">
        <v>277</v>
      </c>
      <c r="B110" s="10" t="s">
        <v>147</v>
      </c>
      <c r="C110" s="11">
        <v>71988</v>
      </c>
    </row>
    <row r="111" spans="1:3" ht="66" customHeight="1">
      <c r="A111" s="2" t="s">
        <v>178</v>
      </c>
      <c r="B111" s="10" t="s">
        <v>145</v>
      </c>
      <c r="C111" s="11">
        <v>5025.7</v>
      </c>
    </row>
    <row r="112" spans="1:3" ht="57" customHeight="1">
      <c r="A112" s="2" t="s">
        <v>255</v>
      </c>
      <c r="B112" s="10" t="s">
        <v>256</v>
      </c>
      <c r="C112" s="11">
        <v>7175</v>
      </c>
    </row>
    <row r="113" spans="1:3" ht="56.25" customHeight="1">
      <c r="A113" s="2" t="s">
        <v>320</v>
      </c>
      <c r="B113" s="10" t="s">
        <v>321</v>
      </c>
      <c r="C113" s="11">
        <v>1881</v>
      </c>
    </row>
    <row r="114" spans="1:3" ht="54.75" customHeight="1">
      <c r="A114" s="2" t="s">
        <v>179</v>
      </c>
      <c r="B114" s="10" t="s">
        <v>276</v>
      </c>
      <c r="C114" s="11">
        <v>411</v>
      </c>
    </row>
    <row r="115" spans="1:3" ht="69.75" customHeight="1">
      <c r="A115" s="2" t="s">
        <v>180</v>
      </c>
      <c r="B115" s="10" t="s">
        <v>167</v>
      </c>
      <c r="C115" s="11">
        <v>6930</v>
      </c>
    </row>
    <row r="116" spans="1:3" ht="68.25" customHeight="1">
      <c r="A116" s="2" t="s">
        <v>231</v>
      </c>
      <c r="B116" s="10" t="s">
        <v>232</v>
      </c>
      <c r="C116" s="11">
        <v>107829</v>
      </c>
    </row>
    <row r="117" spans="1:3" ht="55.5" customHeight="1">
      <c r="A117" s="2" t="s">
        <v>308</v>
      </c>
      <c r="B117" s="10" t="s">
        <v>309</v>
      </c>
      <c r="C117" s="11">
        <v>92805</v>
      </c>
    </row>
    <row r="118" spans="1:3" ht="56.25" customHeight="1">
      <c r="A118" s="2" t="s">
        <v>344</v>
      </c>
      <c r="B118" s="10" t="s">
        <v>345</v>
      </c>
      <c r="C118" s="11">
        <v>21562</v>
      </c>
    </row>
    <row r="119" spans="1:3" ht="39.75" customHeight="1">
      <c r="A119" s="2" t="s">
        <v>181</v>
      </c>
      <c r="B119" s="10" t="s">
        <v>120</v>
      </c>
      <c r="C119" s="11">
        <f>C120+C123+C134+C138+C140+C139</f>
        <v>5463912</v>
      </c>
    </row>
    <row r="120" spans="1:3" ht="54.75" customHeight="1">
      <c r="A120" s="2" t="s">
        <v>182</v>
      </c>
      <c r="B120" s="10" t="s">
        <v>58</v>
      </c>
      <c r="C120" s="11">
        <f>C121+C122</f>
        <v>67465</v>
      </c>
    </row>
    <row r="121" spans="1:3" ht="88.5" customHeight="1">
      <c r="A121" s="2" t="s">
        <v>183</v>
      </c>
      <c r="B121" s="10" t="s">
        <v>59</v>
      </c>
      <c r="C121" s="11">
        <v>6013</v>
      </c>
    </row>
    <row r="122" spans="1:3" ht="87" customHeight="1">
      <c r="A122" s="2" t="s">
        <v>184</v>
      </c>
      <c r="B122" s="10" t="s">
        <v>60</v>
      </c>
      <c r="C122" s="11">
        <v>61452</v>
      </c>
    </row>
    <row r="123" spans="1:3" ht="54" customHeight="1">
      <c r="A123" s="2" t="s">
        <v>185</v>
      </c>
      <c r="B123" s="10" t="s">
        <v>63</v>
      </c>
      <c r="C123" s="11">
        <f>SUM(C124:C133)</f>
        <v>270069</v>
      </c>
    </row>
    <row r="124" spans="1:3" ht="138.75" customHeight="1">
      <c r="A124" s="2" t="s">
        <v>186</v>
      </c>
      <c r="B124" s="10" t="s">
        <v>64</v>
      </c>
      <c r="C124" s="11">
        <v>4428</v>
      </c>
    </row>
    <row r="125" spans="1:3" ht="135.75" customHeight="1">
      <c r="A125" s="2" t="s">
        <v>187</v>
      </c>
      <c r="B125" s="10" t="s">
        <v>165</v>
      </c>
      <c r="C125" s="11">
        <v>23250</v>
      </c>
    </row>
    <row r="126" spans="1:3" ht="102.75" customHeight="1">
      <c r="A126" s="2" t="s">
        <v>188</v>
      </c>
      <c r="B126" s="10" t="s">
        <v>144</v>
      </c>
      <c r="C126" s="11">
        <v>13649</v>
      </c>
    </row>
    <row r="127" spans="1:3" ht="119.25" customHeight="1">
      <c r="A127" s="2" t="s">
        <v>189</v>
      </c>
      <c r="B127" s="10" t="s">
        <v>65</v>
      </c>
      <c r="C127" s="11">
        <v>11545</v>
      </c>
    </row>
    <row r="128" spans="1:3" ht="229.5" customHeight="1">
      <c r="A128" s="2" t="s">
        <v>281</v>
      </c>
      <c r="B128" s="10" t="s">
        <v>282</v>
      </c>
      <c r="C128" s="11">
        <v>4429</v>
      </c>
    </row>
    <row r="129" spans="1:3" ht="119.25" customHeight="1">
      <c r="A129" s="2" t="s">
        <v>190</v>
      </c>
      <c r="B129" s="10" t="s">
        <v>66</v>
      </c>
      <c r="C129" s="11">
        <v>1379</v>
      </c>
    </row>
    <row r="130" spans="1:3" ht="105" customHeight="1">
      <c r="A130" s="2" t="s">
        <v>191</v>
      </c>
      <c r="B130" s="10" t="s">
        <v>67</v>
      </c>
      <c r="C130" s="11">
        <v>13</v>
      </c>
    </row>
    <row r="131" spans="1:3" ht="163.5" customHeight="1">
      <c r="A131" s="2" t="s">
        <v>192</v>
      </c>
      <c r="B131" s="10" t="s">
        <v>310</v>
      </c>
      <c r="C131" s="11">
        <v>200475</v>
      </c>
    </row>
    <row r="132" spans="1:3" ht="73.5" customHeight="1">
      <c r="A132" s="2" t="s">
        <v>193</v>
      </c>
      <c r="B132" s="10" t="s">
        <v>127</v>
      </c>
      <c r="C132" s="11">
        <v>10289</v>
      </c>
    </row>
    <row r="133" spans="1:3" ht="87" customHeight="1">
      <c r="A133" s="2" t="s">
        <v>194</v>
      </c>
      <c r="B133" s="10" t="s">
        <v>157</v>
      </c>
      <c r="C133" s="11">
        <v>612</v>
      </c>
    </row>
    <row r="134" spans="1:3" ht="83.25" customHeight="1">
      <c r="A134" s="2" t="s">
        <v>195</v>
      </c>
      <c r="B134" s="10" t="s">
        <v>68</v>
      </c>
      <c r="C134" s="11">
        <f>C135+C136+C137</f>
        <v>125047</v>
      </c>
    </row>
    <row r="135" spans="1:3" ht="118.5" customHeight="1">
      <c r="A135" s="2" t="s">
        <v>196</v>
      </c>
      <c r="B135" s="10" t="s">
        <v>69</v>
      </c>
      <c r="C135" s="11">
        <v>4755</v>
      </c>
    </row>
    <row r="136" spans="1:3" ht="132" customHeight="1">
      <c r="A136" s="2" t="s">
        <v>197</v>
      </c>
      <c r="B136" s="10" t="s">
        <v>124</v>
      </c>
      <c r="C136" s="11">
        <v>1191</v>
      </c>
    </row>
    <row r="137" spans="1:3" ht="115.5" customHeight="1">
      <c r="A137" s="2" t="s">
        <v>198</v>
      </c>
      <c r="B137" s="10" t="s">
        <v>70</v>
      </c>
      <c r="C137" s="11">
        <v>119101</v>
      </c>
    </row>
    <row r="138" spans="1:3" ht="69.75" customHeight="1">
      <c r="A138" s="2" t="s">
        <v>199</v>
      </c>
      <c r="B138" s="10" t="s">
        <v>87</v>
      </c>
      <c r="C138" s="11">
        <v>72796</v>
      </c>
    </row>
    <row r="139" spans="1:3" ht="72.75" customHeight="1">
      <c r="A139" s="2" t="s">
        <v>331</v>
      </c>
      <c r="B139" s="10" t="s">
        <v>330</v>
      </c>
      <c r="C139" s="11">
        <v>147</v>
      </c>
    </row>
    <row r="140" spans="1:3" ht="38.25" customHeight="1">
      <c r="A140" s="2" t="s">
        <v>200</v>
      </c>
      <c r="B140" s="10" t="s">
        <v>71</v>
      </c>
      <c r="C140" s="11">
        <f>SUM(C141:C145)</f>
        <v>4928388</v>
      </c>
    </row>
    <row r="141" spans="1:3" ht="67.5" customHeight="1">
      <c r="A141" s="2" t="s">
        <v>201</v>
      </c>
      <c r="B141" s="10" t="s">
        <v>72</v>
      </c>
      <c r="C141" s="11">
        <v>52707</v>
      </c>
    </row>
    <row r="142" spans="1:3" ht="200.25" customHeight="1">
      <c r="A142" s="2" t="s">
        <v>202</v>
      </c>
      <c r="B142" s="10" t="s">
        <v>73</v>
      </c>
      <c r="C142" s="11">
        <v>2986032</v>
      </c>
    </row>
    <row r="143" spans="1:3" ht="170.25" customHeight="1">
      <c r="A143" s="2" t="s">
        <v>203</v>
      </c>
      <c r="B143" s="10" t="s">
        <v>74</v>
      </c>
      <c r="C143" s="11">
        <v>254519</v>
      </c>
    </row>
    <row r="144" spans="1:3" ht="120.75" customHeight="1">
      <c r="A144" s="2" t="s">
        <v>204</v>
      </c>
      <c r="B144" s="10" t="s">
        <v>75</v>
      </c>
      <c r="C144" s="11">
        <v>93210</v>
      </c>
    </row>
    <row r="145" spans="1:3" ht="138.75" customHeight="1">
      <c r="A145" s="2" t="s">
        <v>205</v>
      </c>
      <c r="B145" s="10" t="s">
        <v>76</v>
      </c>
      <c r="C145" s="11">
        <v>1541920</v>
      </c>
    </row>
    <row r="146" spans="1:3" ht="21.75" customHeight="1">
      <c r="A146" s="2" t="s">
        <v>206</v>
      </c>
      <c r="B146" s="10" t="s">
        <v>77</v>
      </c>
      <c r="C146" s="9">
        <f>C147+C163+C165+C164</f>
        <v>2354654.4612600002</v>
      </c>
    </row>
    <row r="147" spans="1:3" ht="83.25" customHeight="1">
      <c r="A147" s="2" t="s">
        <v>207</v>
      </c>
      <c r="B147" s="10" t="s">
        <v>78</v>
      </c>
      <c r="C147" s="11">
        <f>SUM(C148:C162)</f>
        <v>703157.8318500001</v>
      </c>
    </row>
    <row r="148" spans="1:3" ht="117.75" customHeight="1">
      <c r="A148" s="2" t="s">
        <v>283</v>
      </c>
      <c r="B148" s="10" t="s">
        <v>284</v>
      </c>
      <c r="C148" s="11">
        <v>289638</v>
      </c>
    </row>
    <row r="149" spans="1:3" ht="86.25" customHeight="1">
      <c r="A149" s="2" t="s">
        <v>208</v>
      </c>
      <c r="B149" s="10" t="s">
        <v>79</v>
      </c>
      <c r="C149" s="11">
        <v>16025.334</v>
      </c>
    </row>
    <row r="150" spans="1:3" ht="87" customHeight="1">
      <c r="A150" s="2" t="s">
        <v>209</v>
      </c>
      <c r="B150" s="10" t="s">
        <v>80</v>
      </c>
      <c r="C150" s="11">
        <v>16251.783</v>
      </c>
    </row>
    <row r="151" spans="1:3" ht="149.25" customHeight="1">
      <c r="A151" s="2" t="s">
        <v>311</v>
      </c>
      <c r="B151" s="10" t="s">
        <v>315</v>
      </c>
      <c r="C151" s="11">
        <v>9381</v>
      </c>
    </row>
    <row r="152" spans="1:3" ht="105" customHeight="1">
      <c r="A152" s="2" t="s">
        <v>210</v>
      </c>
      <c r="B152" s="10" t="s">
        <v>81</v>
      </c>
      <c r="C152" s="11">
        <v>13447.747</v>
      </c>
    </row>
    <row r="153" spans="1:3" ht="116.25" customHeight="1">
      <c r="A153" s="2" t="s">
        <v>211</v>
      </c>
      <c r="B153" s="10" t="s">
        <v>82</v>
      </c>
      <c r="C153" s="11">
        <v>15864</v>
      </c>
    </row>
    <row r="154" spans="1:3" ht="119.25" customHeight="1">
      <c r="A154" s="2" t="s">
        <v>212</v>
      </c>
      <c r="B154" s="10" t="s">
        <v>125</v>
      </c>
      <c r="C154" s="11">
        <v>7671</v>
      </c>
    </row>
    <row r="155" spans="1:3" ht="108.75" customHeight="1">
      <c r="A155" s="2" t="s">
        <v>213</v>
      </c>
      <c r="B155" s="10" t="s">
        <v>83</v>
      </c>
      <c r="C155" s="11">
        <v>4410</v>
      </c>
    </row>
    <row r="156" spans="1:3" ht="144.75" customHeight="1">
      <c r="A156" s="2" t="s">
        <v>312</v>
      </c>
      <c r="B156" s="10" t="s">
        <v>314</v>
      </c>
      <c r="C156" s="11">
        <v>95</v>
      </c>
    </row>
    <row r="157" spans="1:3" ht="121.5" customHeight="1">
      <c r="A157" s="2" t="s">
        <v>214</v>
      </c>
      <c r="B157" s="10" t="s">
        <v>84</v>
      </c>
      <c r="C157" s="11">
        <v>5092</v>
      </c>
    </row>
    <row r="158" spans="1:3" ht="105.75" customHeight="1">
      <c r="A158" s="2" t="s">
        <v>215</v>
      </c>
      <c r="B158" s="10" t="s">
        <v>85</v>
      </c>
      <c r="C158" s="11">
        <v>2309.48</v>
      </c>
    </row>
    <row r="159" spans="1:3" ht="115.5" customHeight="1">
      <c r="A159" s="2" t="s">
        <v>216</v>
      </c>
      <c r="B159" s="10" t="s">
        <v>94</v>
      </c>
      <c r="C159" s="11">
        <v>270029.183</v>
      </c>
    </row>
    <row r="160" spans="1:3" ht="112.5" customHeight="1">
      <c r="A160" s="2" t="s">
        <v>217</v>
      </c>
      <c r="B160" s="10" t="s">
        <v>95</v>
      </c>
      <c r="C160" s="11">
        <v>30399.24785</v>
      </c>
    </row>
    <row r="161" spans="1:3" ht="117.75" customHeight="1">
      <c r="A161" s="2" t="s">
        <v>218</v>
      </c>
      <c r="B161" s="10" t="s">
        <v>86</v>
      </c>
      <c r="C161" s="11">
        <v>7289.057</v>
      </c>
    </row>
    <row r="162" spans="1:3" ht="134.25" customHeight="1">
      <c r="A162" s="2" t="s">
        <v>219</v>
      </c>
      <c r="B162" s="10" t="s">
        <v>156</v>
      </c>
      <c r="C162" s="11">
        <v>15255</v>
      </c>
    </row>
    <row r="163" spans="1:3" ht="81.75" customHeight="1">
      <c r="A163" s="2" t="s">
        <v>322</v>
      </c>
      <c r="B163" s="10" t="s">
        <v>291</v>
      </c>
      <c r="C163" s="11">
        <v>1000</v>
      </c>
    </row>
    <row r="164" spans="1:3" ht="73.5" customHeight="1">
      <c r="A164" s="2" t="s">
        <v>292</v>
      </c>
      <c r="B164" s="10" t="s">
        <v>291</v>
      </c>
      <c r="C164" s="11">
        <v>7923</v>
      </c>
    </row>
    <row r="165" spans="1:3" ht="36.75" customHeight="1">
      <c r="A165" s="2" t="s">
        <v>220</v>
      </c>
      <c r="B165" s="10" t="s">
        <v>93</v>
      </c>
      <c r="C165" s="9">
        <f>C166+C177</f>
        <v>1642573.62941</v>
      </c>
    </row>
    <row r="166" spans="1:3" ht="20.25" customHeight="1">
      <c r="A166" s="2"/>
      <c r="B166" s="10" t="s">
        <v>154</v>
      </c>
      <c r="C166" s="11">
        <f>SUM(C167:C176)</f>
        <v>533437.62941</v>
      </c>
    </row>
    <row r="167" spans="1:3" ht="97.5" customHeight="1">
      <c r="A167" s="2" t="s">
        <v>251</v>
      </c>
      <c r="B167" s="10" t="s">
        <v>252</v>
      </c>
      <c r="C167" s="11">
        <v>136475.71341</v>
      </c>
    </row>
    <row r="168" spans="1:3" ht="114.75" customHeight="1">
      <c r="A168" s="2" t="s">
        <v>221</v>
      </c>
      <c r="B168" s="10" t="s">
        <v>97</v>
      </c>
      <c r="C168" s="11">
        <v>65295.243</v>
      </c>
    </row>
    <row r="169" spans="1:3" ht="116.25" customHeight="1">
      <c r="A169" s="2" t="s">
        <v>222</v>
      </c>
      <c r="B169" s="10" t="s">
        <v>96</v>
      </c>
      <c r="C169" s="11">
        <v>15909.5219</v>
      </c>
    </row>
    <row r="170" spans="1:3" ht="100.5" customHeight="1">
      <c r="A170" s="2" t="s">
        <v>223</v>
      </c>
      <c r="B170" s="10" t="s">
        <v>151</v>
      </c>
      <c r="C170" s="11">
        <v>2000</v>
      </c>
    </row>
    <row r="171" spans="1:3" ht="109.5" customHeight="1">
      <c r="A171" s="2" t="s">
        <v>224</v>
      </c>
      <c r="B171" s="10" t="s">
        <v>152</v>
      </c>
      <c r="C171" s="11">
        <v>216920.92309</v>
      </c>
    </row>
    <row r="172" spans="1:3" ht="147.75" customHeight="1">
      <c r="A172" s="2" t="s">
        <v>225</v>
      </c>
      <c r="B172" s="10" t="s">
        <v>158</v>
      </c>
      <c r="C172" s="11">
        <v>69887.46801</v>
      </c>
    </row>
    <row r="173" spans="1:3" ht="147.75" customHeight="1">
      <c r="A173" s="2" t="s">
        <v>304</v>
      </c>
      <c r="B173" s="10" t="s">
        <v>305</v>
      </c>
      <c r="C173" s="11">
        <v>295</v>
      </c>
    </row>
    <row r="174" spans="1:3" ht="112.5" customHeight="1">
      <c r="A174" s="2" t="s">
        <v>226</v>
      </c>
      <c r="B174" s="10" t="s">
        <v>153</v>
      </c>
      <c r="C174" s="11">
        <v>9113.76</v>
      </c>
    </row>
    <row r="175" spans="1:3" ht="112.5" customHeight="1">
      <c r="A175" s="2" t="s">
        <v>323</v>
      </c>
      <c r="B175" s="10" t="s">
        <v>324</v>
      </c>
      <c r="C175" s="11">
        <v>10000</v>
      </c>
    </row>
    <row r="176" spans="1:3" ht="119.25" customHeight="1">
      <c r="A176" s="2" t="s">
        <v>348</v>
      </c>
      <c r="B176" s="10" t="s">
        <v>347</v>
      </c>
      <c r="C176" s="11">
        <v>7540</v>
      </c>
    </row>
    <row r="177" spans="1:3" ht="21.75" customHeight="1">
      <c r="A177" s="2"/>
      <c r="B177" s="10" t="s">
        <v>155</v>
      </c>
      <c r="C177" s="11">
        <f>SUM(C178:C182)</f>
        <v>1109136</v>
      </c>
    </row>
    <row r="178" spans="1:3" ht="62.25" customHeight="1">
      <c r="A178" s="2" t="s">
        <v>349</v>
      </c>
      <c r="B178" s="10" t="s">
        <v>350</v>
      </c>
      <c r="C178" s="11">
        <v>99000</v>
      </c>
    </row>
    <row r="179" spans="1:3" ht="69.75" customHeight="1">
      <c r="A179" s="2" t="s">
        <v>250</v>
      </c>
      <c r="B179" s="10" t="s">
        <v>275</v>
      </c>
      <c r="C179" s="11">
        <v>497</v>
      </c>
    </row>
    <row r="180" spans="1:3" ht="87.75" customHeight="1">
      <c r="A180" s="2" t="s">
        <v>285</v>
      </c>
      <c r="B180" s="10" t="s">
        <v>286</v>
      </c>
      <c r="C180" s="11">
        <v>1700</v>
      </c>
    </row>
    <row r="181" spans="1:3" ht="113.25" customHeight="1">
      <c r="A181" s="2" t="s">
        <v>227</v>
      </c>
      <c r="B181" s="10" t="s">
        <v>143</v>
      </c>
      <c r="C181" s="11">
        <v>982939</v>
      </c>
    </row>
    <row r="182" spans="1:3" ht="53.25" customHeight="1">
      <c r="A182" s="2" t="s">
        <v>327</v>
      </c>
      <c r="B182" s="10" t="s">
        <v>328</v>
      </c>
      <c r="C182" s="11">
        <v>25000</v>
      </c>
    </row>
    <row r="183" spans="1:3" ht="30.75" customHeight="1">
      <c r="A183" s="2" t="s">
        <v>91</v>
      </c>
      <c r="B183" s="22" t="s">
        <v>90</v>
      </c>
      <c r="C183" s="9">
        <f>C184+C185</f>
        <v>208156.65344</v>
      </c>
    </row>
    <row r="184" spans="1:3" ht="35.25" customHeight="1">
      <c r="A184" s="2" t="s">
        <v>300</v>
      </c>
      <c r="B184" s="10" t="s">
        <v>52</v>
      </c>
      <c r="C184" s="11">
        <v>3208.16344</v>
      </c>
    </row>
    <row r="185" spans="1:3" ht="36" customHeight="1">
      <c r="A185" s="2" t="s">
        <v>228</v>
      </c>
      <c r="B185" s="10" t="s">
        <v>52</v>
      </c>
      <c r="C185" s="11">
        <v>204948.49</v>
      </c>
    </row>
    <row r="186" spans="1:3" ht="85.5" customHeight="1">
      <c r="A186" s="2" t="s">
        <v>257</v>
      </c>
      <c r="B186" s="10" t="s">
        <v>258</v>
      </c>
      <c r="C186" s="11">
        <f>C188+C15+C191+C189+C187+C190</f>
        <v>2234.67423</v>
      </c>
    </row>
    <row r="187" spans="1:3" ht="46.5" customHeight="1">
      <c r="A187" s="2" t="s">
        <v>293</v>
      </c>
      <c r="B187" s="10" t="s">
        <v>260</v>
      </c>
      <c r="C187" s="11">
        <v>307.017</v>
      </c>
    </row>
    <row r="188" spans="1:3" ht="45.75" customHeight="1">
      <c r="A188" s="2" t="s">
        <v>259</v>
      </c>
      <c r="B188" s="10" t="s">
        <v>260</v>
      </c>
      <c r="C188" s="11">
        <v>575.49287</v>
      </c>
    </row>
    <row r="189" spans="1:3" ht="41.25" customHeight="1">
      <c r="A189" s="2" t="s">
        <v>261</v>
      </c>
      <c r="B189" s="10" t="s">
        <v>262</v>
      </c>
      <c r="C189" s="11">
        <v>779.73105</v>
      </c>
    </row>
    <row r="190" spans="1:3" ht="41.25" customHeight="1">
      <c r="A190" s="2" t="s">
        <v>313</v>
      </c>
      <c r="B190" s="10" t="s">
        <v>318</v>
      </c>
      <c r="C190" s="11">
        <v>444.53031</v>
      </c>
    </row>
    <row r="191" spans="1:3" ht="67.5" customHeight="1">
      <c r="A191" s="2" t="s">
        <v>264</v>
      </c>
      <c r="B191" s="10" t="s">
        <v>263</v>
      </c>
      <c r="C191" s="11">
        <v>127.903</v>
      </c>
    </row>
    <row r="192" spans="1:3" ht="57.75" customHeight="1">
      <c r="A192" s="2" t="s">
        <v>265</v>
      </c>
      <c r="B192" s="10" t="s">
        <v>266</v>
      </c>
      <c r="C192" s="11">
        <f>C193+C194+C195+C196</f>
        <v>-60311.31337</v>
      </c>
    </row>
    <row r="193" spans="1:3" ht="67.5" customHeight="1">
      <c r="A193" s="2" t="s">
        <v>267</v>
      </c>
      <c r="B193" s="10" t="s">
        <v>268</v>
      </c>
      <c r="C193" s="11">
        <v>-829.38325</v>
      </c>
    </row>
    <row r="194" spans="1:3" ht="54.75" customHeight="1">
      <c r="A194" s="2" t="s">
        <v>269</v>
      </c>
      <c r="B194" s="10" t="s">
        <v>270</v>
      </c>
      <c r="C194" s="11">
        <v>-37407.61526</v>
      </c>
    </row>
    <row r="195" spans="1:3" ht="53.25" customHeight="1">
      <c r="A195" s="2" t="s">
        <v>271</v>
      </c>
      <c r="B195" s="10" t="s">
        <v>270</v>
      </c>
      <c r="C195" s="11">
        <v>-18852.07044</v>
      </c>
    </row>
    <row r="196" spans="1:3" ht="55.5" customHeight="1">
      <c r="A196" s="2" t="s">
        <v>272</v>
      </c>
      <c r="B196" s="10" t="s">
        <v>270</v>
      </c>
      <c r="C196" s="11">
        <v>-3222.24442</v>
      </c>
    </row>
    <row r="197" spans="1:3" ht="25.5" customHeight="1">
      <c r="A197" s="2"/>
      <c r="B197" s="23" t="s">
        <v>15</v>
      </c>
      <c r="C197" s="24">
        <f>C19+C89</f>
        <v>14667527.811950002</v>
      </c>
    </row>
    <row r="198" spans="1:3" ht="17.25" customHeight="1">
      <c r="A198" s="41"/>
      <c r="B198" s="42"/>
      <c r="C198" s="43"/>
    </row>
    <row r="199" spans="1:3" ht="18.75" customHeight="1">
      <c r="A199" s="44" t="s">
        <v>326</v>
      </c>
      <c r="B199" s="44"/>
      <c r="C199" s="44"/>
    </row>
    <row r="200" spans="1:3" ht="19.5" customHeight="1">
      <c r="A200" s="44" t="s">
        <v>358</v>
      </c>
      <c r="B200" s="44"/>
      <c r="C200" s="44"/>
    </row>
    <row r="201" spans="1:3" ht="19.5" customHeight="1">
      <c r="A201" s="44" t="s">
        <v>346</v>
      </c>
      <c r="B201" s="44"/>
      <c r="C201" s="44"/>
    </row>
  </sheetData>
  <sheetProtection/>
  <mergeCells count="14">
    <mergeCell ref="B2:C2"/>
    <mergeCell ref="B3:C3"/>
    <mergeCell ref="B4:C4"/>
    <mergeCell ref="B5:C5"/>
    <mergeCell ref="B6:C6"/>
    <mergeCell ref="B8:C8"/>
    <mergeCell ref="A201:C201"/>
    <mergeCell ref="A200:C200"/>
    <mergeCell ref="A199:C199"/>
    <mergeCell ref="B9:C9"/>
    <mergeCell ref="B10:C10"/>
    <mergeCell ref="B11:C11"/>
    <mergeCell ref="B12:C12"/>
    <mergeCell ref="A16:C16"/>
  </mergeCells>
  <printOptions/>
  <pageMargins left="0.5511811023622047" right="0.31496062992125984" top="0.5511811023622047" bottom="0.4724409448818898" header="0.31496062992125984" footer="0"/>
  <pageSetup fitToHeight="20" fitToWidth="1" horizontalDpi="600" verticalDpi="600" orientation="portrait" paperSize="9" scale="89" r:id="rId1"/>
  <headerFooter>
    <oddFooter>&amp;R&amp;P</oddFooter>
  </headerFooter>
  <rowBreaks count="17" manualBreakCount="17">
    <brk id="26" max="2" man="1"/>
    <brk id="41" max="2" man="1"/>
    <brk id="51" max="2" man="1"/>
    <brk id="62" max="2" man="1"/>
    <brk id="75" max="2" man="1"/>
    <brk id="88" max="2" man="1"/>
    <brk id="102" max="2" man="1"/>
    <brk id="115" max="2" man="1"/>
    <brk id="125" max="2" man="1"/>
    <brk id="131" max="2" man="1"/>
    <brk id="141" max="2" man="1"/>
    <brk id="148" max="2" man="1"/>
    <brk id="155" max="2" man="1"/>
    <brk id="162" max="2" man="1"/>
    <brk id="171" max="2" man="1"/>
    <brk id="179" max="2" man="1"/>
    <brk id="194"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Совет депутатов</cp:lastModifiedBy>
  <cp:lastPrinted>2019-11-05T15:41:09Z</cp:lastPrinted>
  <dcterms:created xsi:type="dcterms:W3CDTF">2004-10-05T07:40:56Z</dcterms:created>
  <dcterms:modified xsi:type="dcterms:W3CDTF">2019-11-05T15:41:19Z</dcterms:modified>
  <cp:category/>
  <cp:version/>
  <cp:contentType/>
  <cp:contentStatus/>
</cp:coreProperties>
</file>