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95" windowWidth="11625" windowHeight="4680" tabRatio="948" activeTab="0"/>
  </bookViews>
  <sheets>
    <sheet name="Прил1(дох.) 2020" sheetId="1" r:id="rId1"/>
  </sheets>
  <definedNames>
    <definedName name="_xlnm.Print_Titles" localSheetId="0">'Прил1(дох.) 2020'!$17:$17</definedName>
    <definedName name="_xlnm.Print_Area" localSheetId="0">'Прил1(дох.) 2020'!$A$1:$C$151</definedName>
  </definedNames>
  <calcPr fullCalcOnLoad="1"/>
</workbook>
</file>

<file path=xl/sharedStrings.xml><?xml version="1.0" encoding="utf-8"?>
<sst xmlns="http://schemas.openxmlformats.org/spreadsheetml/2006/main" count="274" uniqueCount="267">
  <si>
    <t>НАЛОГОВЫЕ ДОХОДЫ</t>
  </si>
  <si>
    <t>НЕНАЛОГОВЫЕ ДОХОДЫ</t>
  </si>
  <si>
    <t>000 2 02 00000 00 0000 000</t>
  </si>
  <si>
    <t>000 2 00 00000 00 0000 000</t>
  </si>
  <si>
    <t>000 1 00 00000 00 0000 000</t>
  </si>
  <si>
    <t>Государственная пошлина за выдачу разрешения на установку рекламной конструкции</t>
  </si>
  <si>
    <t>НАЛОГИ НА СОВОКУПНЫЙ ДОХОД</t>
  </si>
  <si>
    <t>Наименование доходов</t>
  </si>
  <si>
    <t>000 1 16 00000 00 0000 000</t>
  </si>
  <si>
    <t>ШТРАФЫ,  САНКЦИИ,  ВОЗМЕЩЕНИЕ  УЩЕРБА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</si>
  <si>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</si>
  <si>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</si>
  <si>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</si>
  <si>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ВСЕГО</t>
  </si>
  <si>
    <t>000 1 08 00000 00 0000 000</t>
  </si>
  <si>
    <t>000 1 12 00000 00 0000 000</t>
  </si>
  <si>
    <t>Платежи от государственных и муниципальных унитарных предприятий</t>
  </si>
  <si>
    <t>БЕЗВОЗМЕЗДНЫЕ ПОСТУПЛЕНИЯ</t>
  </si>
  <si>
    <t>000 1 14 00000 00 0000 000</t>
  </si>
  <si>
    <t>000 1 17 00000 00 0000 000</t>
  </si>
  <si>
    <t>ПРОЧИЕ НЕНАЛОГОВЫЕ ДОХОДЫ</t>
  </si>
  <si>
    <t>Единый налог на вмененный доход для отдельных видов деятельности</t>
  </si>
  <si>
    <t>Код бюджетной классификации</t>
  </si>
  <si>
    <t>000 1 11 05000 00 0000 120</t>
  </si>
  <si>
    <t>000 1 11 00000 00 0000 000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</si>
  <si>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</si>
  <si>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</si>
  <si>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</si>
  <si>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</si>
  <si>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НАЛОГИ НА ПРИБЫЛЬ, ДОХОДЫ</t>
  </si>
  <si>
    <t>Налог, взимаемый в связи с применением  упрощенной системы налогообложения</t>
  </si>
  <si>
    <t>Плата за негативное воздействие на окружающую среду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</si>
  <si>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</si>
  <si>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</si>
  <si>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000 1 14 06000 00 0000 430</t>
  </si>
  <si>
    <t>Безвозмездные поступления от других бюджетов бюджетной системы Российской Федерации, всего, в том числе:</t>
  </si>
  <si>
    <t>000 1 14 06300 00 0000 430</t>
  </si>
  <si>
    <t>182 1 05 02000 02 0000 110</t>
  </si>
  <si>
    <t>182 1 01 02000 01 0000 110</t>
  </si>
  <si>
    <t xml:space="preserve">182 1 05 01000 00 0000 110   </t>
  </si>
  <si>
    <t>000 1 01 00000 00 0000 000</t>
  </si>
  <si>
    <t>000 1 03 02000 01 0000 110</t>
  </si>
  <si>
    <t xml:space="preserve">000 1 05 00000 00 0000 000   </t>
  </si>
  <si>
    <t>000 1 14 02000 00 0000 000</t>
  </si>
  <si>
    <t>000 1 13 00000 00 0000 000</t>
  </si>
  <si>
    <t xml:space="preserve">       Приложение № 1</t>
  </si>
  <si>
    <t xml:space="preserve">       Московской области</t>
  </si>
  <si>
    <t>Доходы от продажи земельных участков, находящихся в государственной и муниципальной собственности, всего, в том числе:</t>
  </si>
  <si>
    <t xml:space="preserve">048 1 12 01000 01 0000 120   </t>
  </si>
  <si>
    <t>070 1 08 07150 01 1000 110</t>
  </si>
  <si>
    <t>182 1 08 03010 01 1000 110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</si>
  <si>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</si>
  <si>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</si>
  <si>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</si>
  <si>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</si>
  <si>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>100 1 03 02251 01 0000 110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</si>
  <si>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</si>
  <si>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</si>
  <si>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</si>
  <si>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ОКАЗАНИЯ ПЛАТНЫХ УСЛУГ И КОМПЕНСАЦИИ ЗАТРАТ ГОСУДАРСТВА</t>
  </si>
  <si>
    <t>Доходы бюджета Одинцовского городского округа на 2020 год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</si>
  <si>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</si>
  <si>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080 1 11 05024 04 0000 120</t>
  </si>
  <si>
    <t>080 1 11 05012 04 0000 120</t>
  </si>
  <si>
    <t>080 1 11 05034 04 0000 120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</si>
  <si>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</si>
  <si>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080 1 11 05074 04 0000 120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</si>
  <si>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</si>
  <si>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</si>
  <si>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</si>
  <si>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доходы от оказания платных услуг (работ) получателями средств бюджетов городских округов (на приобретение продуктов питания из средств платы, взимаемой с родителей за присмотр и уход за детьми, посещающими образовательные организации, реализующие образовательные программы дошкольного образования)</t>
  </si>
  <si>
    <t>Прочие доходы от оказания платных услуг (работ) получателями средств бюджетов городских округов (прочие доходы)</t>
  </si>
  <si>
    <t>080 1 14 02043 04 0000 410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</si>
  <si>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</si>
  <si>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080 1 14 06012 04 0000 430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</si>
  <si>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</si>
  <si>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</si>
  <si>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</si>
  <si>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000 1 17 05040 04 0000 180 </t>
  </si>
  <si>
    <t>Прочие неналоговые доходы бюджетов городских округов, всего, в том числе: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</si>
  <si>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</si>
  <si>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Прочие субсидии бюджетам городских округов (на оснащение планшетными компьютерами общеобразовательных организаций в Московской области)</t>
  </si>
  <si>
    <t>Прочие субсидии бюджетам городских округов (на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собственности)</t>
  </si>
  <si>
    <t>000 1 06 00000 00 0000 000</t>
  </si>
  <si>
    <t>НАЛОГИ НА ИМУЩЕСТВО</t>
  </si>
  <si>
    <t>182 1 06 01020 04 0000 110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</si>
  <si>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</si>
  <si>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</si>
  <si>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182 1 06 06032 04 0000 110</t>
  </si>
  <si>
    <t>Земельный налог с организаций, обладающих земельным участком, расположенным в границах городских округов</t>
  </si>
  <si>
    <t>182 1 06 06042 04 0000 110</t>
  </si>
  <si>
    <t>000  1 06 06000 00 0000 110</t>
  </si>
  <si>
    <t>Земельный налог с физических лиц, обладающих земельным участком, расположенным в границах городских округов</t>
  </si>
  <si>
    <t>080 1 11 09044 04 0001 120</t>
  </si>
  <si>
    <t xml:space="preserve">070 1 17 05040 04 0001 180   </t>
  </si>
  <si>
    <t xml:space="preserve">094 1 17 05040 04 0002 180   </t>
  </si>
  <si>
    <t xml:space="preserve">070 1 17 05040 04 0004 180   </t>
  </si>
  <si>
    <t>000 111 07000 00 0000 120</t>
  </si>
  <si>
    <t>056 1 13 01994 04 0002 130</t>
  </si>
  <si>
    <t>080 111 07014 04 0000 120</t>
  </si>
  <si>
    <t>070 1 11 09044 04 0003 120</t>
  </si>
  <si>
    <t>Сумма                      на 2020 год,                       (тыс. рублей)</t>
  </si>
  <si>
    <t>070 2 02 29999 04 0014 150</t>
  </si>
  <si>
    <t xml:space="preserve"> 003 2 02 29999 04 0016 150 </t>
  </si>
  <si>
    <t>070 202 29999 04 0002 150</t>
  </si>
  <si>
    <t xml:space="preserve"> 056 2 02 29999 04 0020 150 </t>
  </si>
  <si>
    <t>056 2 02 25169 04 0000 150</t>
  </si>
  <si>
    <t>070 2 02 29999 04 0010 150</t>
  </si>
  <si>
    <t>056 202 29999 04 0024 150</t>
  </si>
  <si>
    <t xml:space="preserve">Прочие субсидии бюджетам городских округов (на ремонт подъездов многоквартирных домов) </t>
  </si>
  <si>
    <t xml:space="preserve"> 070 2 02 29999 04 0007 150 </t>
  </si>
  <si>
    <t>070 202 29999 04 0031 150</t>
  </si>
  <si>
    <t>Прочие субсидии бюджетам городских округов (на устройство и капитальный ремонт электросетевого хозяйства, систем наружного освещения)</t>
  </si>
  <si>
    <t>070 202 29999 04 0032 150</t>
  </si>
  <si>
    <t>070 202 29999 04 0033 150</t>
  </si>
  <si>
    <t xml:space="preserve"> 070 2 02 29999 04 0005 150 </t>
  </si>
  <si>
    <t xml:space="preserve"> 070 2 02 29999 04 0004 150 </t>
  </si>
  <si>
    <t>070 202 29999 04 0036 150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</si>
  <si>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</si>
  <si>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070 202 25242 04 0000 150</t>
  </si>
  <si>
    <t>070 202 29999 04 0037 150</t>
  </si>
  <si>
    <t>070 202 29999 04 0038 150</t>
  </si>
  <si>
    <t xml:space="preserve">056 2 02 29999 04 0026 150 </t>
  </si>
  <si>
    <t>Прочие субсидии бюджетам городских округов (на проведение капитального ремонта, технического переоснащения и благоустройство территории объектов культуры, находящихся в собственности муниципальных  образований Московской области)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</si>
  <si>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</si>
  <si>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 xml:space="preserve">070 2 02 29999 04 0001 150 </t>
  </si>
  <si>
    <t>051 2 02 25228 04 0000 150</t>
  </si>
  <si>
    <t>056 2 02 29999 04 0006 150</t>
  </si>
  <si>
    <t>056 202 29999 04 0039 150</t>
  </si>
  <si>
    <t>000 2 02 30000 00 0000 150</t>
  </si>
  <si>
    <t>Субвенции бюджетам городских округов на проведение Всероссийской переписи населения 2020 года</t>
  </si>
  <si>
    <t>070 2 02 35469 04 0000 150</t>
  </si>
  <si>
    <t>070 202 30024 04 0011 150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</si>
  <si>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</si>
  <si>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070 2 02 35120 04 0000 150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</si>
  <si>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деятельности)</t>
  </si>
  <si>
    <t>070 2 02 30024 04 0005 150</t>
  </si>
  <si>
    <t>070 2 02 30024 04 0006 150</t>
  </si>
  <si>
    <t xml:space="preserve"> 070 2 02 30024 04 0004 150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</si>
  <si>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</si>
  <si>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070 2 02 35082 04 0000 150</t>
  </si>
  <si>
    <t>Субвенции бюджетам городских округов на предоставление гражданам субсидий на оплату жилого помещения и коммунальных услуг (на обеспечение предоставления гражданам субсидий на оплату жилого помещения и коммунальных услуг)</t>
  </si>
  <si>
    <t>Субвенции бюджетам городских округов на предоставление гражданам субсидий на оплату жилого помещения и коммунальных услуг (на предоставление гражданам субсидий на оплату жилого помещения и коммунальных услуг)</t>
  </si>
  <si>
    <t>070 2 02 30022 04 0001 150</t>
  </si>
  <si>
    <t>070 2 02 30022 04 0002 150</t>
  </si>
  <si>
    <t>Субвенции бюджетам городских округов на выполнение передаваемых полномочий субъектов Российской Федерации (на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области)</t>
  </si>
  <si>
    <t>056 2 02 30024 04 0009 150</t>
  </si>
  <si>
    <t>Субвенции бюджетам городских округов на выполнение передаваемых полномочий субъектов Российской Федерации (на реализацию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родителей)</t>
  </si>
  <si>
    <t>056 2 02 30024 04 0008 150</t>
  </si>
  <si>
    <t>070 2 02 30024 04 0007 150</t>
  </si>
  <si>
    <t>070 2 02 30024 04 0003 150</t>
  </si>
  <si>
    <t>056 2 02 30024 04 0010 150</t>
  </si>
  <si>
    <t>056 2 02 39999 04 0004 150</t>
  </si>
  <si>
    <t xml:space="preserve">056 2 02 39999 04 0002 150 </t>
  </si>
  <si>
    <t>056 2 02 39999 04 0003 150</t>
  </si>
  <si>
    <t>056 2 02 39999 04 0005 150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</si>
  <si>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(по обеспечению выплаты компенсации части платы, взимаемой с родителей (законных представителей)) </t>
  </si>
  <si>
    <t>003 2 02 30029 04 0001 150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</si>
  <si>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(на оплату банковских и почтовых услуг по перечислению компенсации части платы, взимаемой с родителей (законных представителей))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</si>
  <si>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(на выплату компенсации части платы, взимаемой с родителей (законных представителей))</t>
  </si>
  <si>
    <t xml:space="preserve"> 056 2 02 30029 04 0002 150</t>
  </si>
  <si>
    <t>056 2 02 30029 04 0003 150</t>
  </si>
  <si>
    <t>000 2 02 30029 04 0000 150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</si>
  <si>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образования,  всего, в том числе:</t>
  </si>
  <si>
    <t>070 202 30024 04 0012 150</t>
  </si>
  <si>
    <t>Субвенции бюджетам городских округов на выполнение передаваемых полномочий субъектов Российской Федерации     (на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экспертизы)</t>
  </si>
  <si>
    <t>Субвенции бюджетам городских округов на выполнение передаваемых полномочий субъектов Российской Федерации     (на присвоение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доме)</t>
  </si>
  <si>
    <t>070 2 02 30024 04 0002 150</t>
  </si>
  <si>
    <t>000 2 02 30024 04 0000 150</t>
  </si>
  <si>
    <t>Субвенции бюджетам городских округов на выполнение передаваемых полномочий субъектов Российской Федерации, всего, в том числе:</t>
  </si>
  <si>
    <t>Субвенции бюджетам городских округов на выполнение передаваемых полномочий субъектов Российской Федерации (на осуществление государственных полномочий в области земельных отношений)</t>
  </si>
  <si>
    <t>Субвенции бюджетам городских округов на предоставление гражданам субсидий на оплату жилого помещения и коммунальных услуг, всего, в том числе:</t>
  </si>
  <si>
    <t xml:space="preserve">000 2 02 39999 04 0000 150 </t>
  </si>
  <si>
    <t>000 2 02 40000 00 0000 150</t>
  </si>
  <si>
    <t>Прочие межбюджетные трансферты, передаваемые бюджетам городских округов (на создание центров образования цифрового и гуманитарного профилей (из бюджета Московской области))</t>
  </si>
  <si>
    <t>Прочие межбюджетные трансферты, передаваемые бюджетам городских округов</t>
  </si>
  <si>
    <t>000 2 02 49999 04 0000 150</t>
  </si>
  <si>
    <t>000 202 20000 00 0000 150</t>
  </si>
  <si>
    <t>000 202 29999 04 0000 150</t>
  </si>
  <si>
    <t>0000 2 02 30022 04 0000 150</t>
  </si>
  <si>
    <t>Прочие субсидии бюджетам городских округов, всего, в том числе:</t>
  </si>
  <si>
    <t xml:space="preserve">056 1 13 01994 04 0020 130 </t>
  </si>
  <si>
    <t>Прочие доходы от оказания платных услуг (работ) получателями средств бюджетов городских округов (платные услуги многофункционального центра предоставления государственных и муниципальных услуг)</t>
  </si>
  <si>
    <t>070 1 13 01994 04 0001 130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</si>
  <si>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                    (за исключением земельных участков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</si>
  <si>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округов                 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</si>
  <si>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                  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установку и эксплуатацию рекламной конструкции)</t>
  </si>
  <si>
    <t>Прочие поступления от использования имущества, находящегося в собственности городских округов                    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(прочие поступления)</t>
  </si>
  <si>
    <t>Доходы от реализации имущества, находящегося в государственной и муниципальной собственности                      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</si>
  <si>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субсидии бюджетам городских округов                           (на проектирование и строительство дошкольных образовательных организаций)</t>
  </si>
  <si>
    <t>Прочие субсидии бюджетам городских округов                           (на капитальные вложения в объекты общего образования)</t>
  </si>
  <si>
    <t>Прочие субсидии бюджетам городских округов                         (на 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Федерации, в многофункциональных центрах предоставления государственных и муниципальных услуг)</t>
  </si>
  <si>
    <t>Прочие субсидии бюджетам городских округов                         (на софинансирование работ по капитальному ремонту и ремонту автомобильных дорог общего пользования местного значения)</t>
  </si>
  <si>
    <t>Прочие субсидии бюджетам городских округов                          (на предоставление доступа к электронным сервисам цифровой инфраструктуры в сфере жилищно-коммунального хозяйства)</t>
  </si>
  <si>
    <t>Прочие субсидии бюджетам городских округов                         (на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тарифам)</t>
  </si>
  <si>
    <t>Прочие субсидии бюджетам городских округов                       (на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пунктах)</t>
  </si>
  <si>
    <t>Прочие субсидии бюджетам городских округов                         (на мероприятия по организации отдыха детей в каникулярное время)</t>
  </si>
  <si>
    <t>Прочие субсидии бюджетам городских округов                           (на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помещений)</t>
  </si>
  <si>
    <t>Прочие субсидии бюджетам  городских округов                       (на строительство (реконструкцию) канализационных коллекторов, канализационных насосных станций)</t>
  </si>
  <si>
    <t>Прочие субсидии бюджетам  городских округов                        (на строительство и реконструкцию объектов очистки сточных вод)</t>
  </si>
  <si>
    <t>Прочие субсидии бюджетам городских округов                             (на капитальный ремонт гидротехнических сооружений, находящихся в муниципальной собственности, в том числе разработка проектой документации)</t>
  </si>
  <si>
    <t>Прочие субсидии бюджетам городских округов                         (на рекультивацию полигонов твердых коммунальных отходов)</t>
  </si>
  <si>
    <t>Прочие субсидии бюджетам городских округов                         (на 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граждан)</t>
  </si>
  <si>
    <t>Прочие субсидии бюджетам городских округов                        (на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Интернет)</t>
  </si>
  <si>
    <t>Прочие субсидии бюджетам городских округов                          (на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услуг)</t>
  </si>
  <si>
    <t>Прочие субвенции бюджетам городских округов                         (на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</si>
  <si>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городских округов                          (на финансовое 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</si>
  <si>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городских округов на выполнение передаваемых полномочий субъектов Российской Федерации (на создание административных комиссий, уполномоченных рассматривать дела об административных правонарушениях в сфере благоустройства)</t>
  </si>
  <si>
    <t>Субвенции бюджетам городских округов на выполнение передаваемых полномочий субъектов Российской Федерации (на обеспечение переданного государственного полномочия Московской области по созданию комиссий по делам  несовершеннолетних и защите их прав)</t>
  </si>
  <si>
    <t>Субвенции бюджетам городских округов на выполнение передаваемых полномочий субъектов Российской Федерации (на осуществление переданных 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архивах)</t>
  </si>
  <si>
    <t>080 1 11 09044 04 0020 120</t>
  </si>
  <si>
    <t>Прочие доходы от компенсации затрат бюджетов городских округов (доходы от компенсации затрат многофункционального центра предоставления государственных и муниципальных услуг)</t>
  </si>
  <si>
    <t xml:space="preserve">070 1 13 02994 04 0002 130 </t>
  </si>
  <si>
    <t xml:space="preserve">       Одинцовского городского округа</t>
  </si>
  <si>
    <t>Субсидии бюджетам бюджетной системы Российской Федерации (межбюджетные субсидии), всего, в том числе:</t>
  </si>
  <si>
    <t>Субвенции бюджетам бюджетной системы Российской Федерации, всего, в том числе:</t>
  </si>
  <si>
    <t>Иные межбюджетные трансферты, всего, в том числе:</t>
  </si>
  <si>
    <t>Заместитель Главы Администрации-</t>
  </si>
  <si>
    <t xml:space="preserve">начальник Финансово-казначейского управления                                                      </t>
  </si>
  <si>
    <t>Прочие субвенции бюджетам городских округов                       (на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                 (за исключением расходов на содержание зданий и оплату коммунальных услуг)</t>
  </si>
  <si>
    <t>Субвенции бюджетам городских округов на выполнение передаваемых полномочий субъектов Российской Федерации (на организацию проведения мероприятий по отлову и содержанию безнадзорных животных)</t>
  </si>
  <si>
    <t>Прочие субвенции бюджетам городских округов (на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</si>
  <si>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неналоговые доходы бюджетов городских округов (плата за вырубку зеленых насаждений)</t>
  </si>
  <si>
    <t>Прочие неналоговые доходы бюджетов городских округов  (плата за размещение нестационарных торговых объектов)</t>
  </si>
  <si>
    <t>070 202 29999 04 0029 150</t>
  </si>
  <si>
    <t>056 202 29999 04 0028 150</t>
  </si>
  <si>
    <t>050  202 29999 04 0027 150</t>
  </si>
  <si>
    <t>070 202 29999 04 0015 150</t>
  </si>
  <si>
    <t>Субвенции бюджетам городских округов на выполнение передаваемых полномочий субъектов Российской Федерации (на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на очной форме обучения)</t>
  </si>
  <si>
    <t xml:space="preserve"> 056 2 02 49999 04 0001 150 </t>
  </si>
  <si>
    <t>Администрации Одинцовского городского округа                                                  Л.В. Тарасова</t>
  </si>
  <si>
    <t>Прочие субвенции бюджетам городских округов, всего, в том числе:</t>
  </si>
  <si>
    <t>Прочие неналоговые доходы бюджетов городских округов (восстановление средств по результатам проверок                      (за исключением дебиторской задолженности прошлых лет)</t>
  </si>
  <si>
    <t>Прочие поступления от использования имущества, находящегося в собственности городских округов                    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социального найма жилого помещения муниципального жилого фонда)</t>
  </si>
  <si>
    <t>Прочие поступления от использования имущества, находящегося в собственности городских округов                     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коммерческого найма жилого помещения муниципального жилого фонда)</t>
  </si>
  <si>
    <t>Прочие субсидии бюджетам городских округов                       (на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организациях)</t>
  </si>
  <si>
    <t>080 1 11 09044 04 0002 120</t>
  </si>
  <si>
    <t>050 2 02 29999 04 0006 150</t>
  </si>
  <si>
    <t>050 202 29999 04 0041 150</t>
  </si>
  <si>
    <t>Прочие субсидии бюджетам городских округов (на достижение основного результата по благоустройству общественных территорий)</t>
  </si>
  <si>
    <t>080 1 14 06312 04 0000 430</t>
  </si>
  <si>
    <t>070 202 29999 04 0034 150</t>
  </si>
  <si>
    <t>Прочие субсидии бюджетам городских округов (на проектирование и строительство дошкольных образовательных организаций в целях синхронизации с жилой застройкой)</t>
  </si>
  <si>
    <t>056 202 25253 04 0000 150</t>
  </si>
  <si>
    <t>Субсидии бюджетам городских округов на создание дополнительных мест (групп)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</si>
  <si>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Прочие субсидии бюджетам городских округов (на реализацию мероприятий по улучшению жилищных условий семей, имеющих семь и более детей)</t>
  </si>
  <si>
    <t>182 1 05 04010 02 0000 110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</si>
  <si>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</si>
  <si>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</si>
  <si>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050 202 25555 04 0001 150</t>
  </si>
  <si>
    <t>Субсидии бюджетам городских округов на реализацию программ формирования современной городской среды (в части благоустройства общественных территорий)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</si>
  <si>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</si>
  <si>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</si>
  <si>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000 219 00000 00 0000 150</t>
  </si>
  <si>
    <t>003 219 60010 04 0000 150</t>
  </si>
  <si>
    <t>070 219 60010 04 0000 150</t>
  </si>
  <si>
    <t xml:space="preserve">       к  решению Совета депутатов</t>
  </si>
  <si>
    <t xml:space="preserve">       (Приложение № 1</t>
  </si>
  <si>
    <t xml:space="preserve">       от "20" декабря 2019  г. № 21/12)</t>
  </si>
  <si>
    <t>056 219 60010 04 0000 150</t>
  </si>
  <si>
    <t>056 202 45160 04 0000 150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</si>
  <si>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городских округов</t>
  </si>
  <si>
    <t>050 202 45160 04 0000 150</t>
  </si>
  <si>
    <t>056 202 25027 04 0000 150</t>
  </si>
  <si>
    <t>050 219 60010 04 0000 150</t>
  </si>
  <si>
    <t xml:space="preserve">       к решению Совета депутатов</t>
  </si>
  <si>
    <t xml:space="preserve">       от 30.01. 2020 г. №    1/14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</si>
</sst>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_ ;[Red]\-#,##0.000_ "/>
    <numFmt numFmtId="179" formatCode="#,##0.000_ ;[Red]\-#,##0.000\ "/>
    <numFmt numFmtId="180" formatCode="#,##0.0_ ;[Red]\-#,##0.0_ "/>
    <numFmt numFmtId="181" formatCode="#,##0.0_ ;[Red]\-#,##0.0\ "/>
    <numFmt numFmtId="182" formatCode="#,##0_ ;[Red]\-#,##0_ "/>
    <numFmt numFmtId="183" formatCode="#,##0.0000_ ;[Red]\-#,##0.0000_ "/>
    <numFmt numFmtId="184" formatCode="#,##0.00000"/>
    <numFmt numFmtId="185" formatCode="#,##0.0000"/>
    <numFmt numFmtId="186" formatCode="#,##0.00000\ ;[Red]\-#,##0.00000"/>
    <numFmt numFmtId="187" formatCode="#,##0.00\ ;[Red]\-#,##0.00"/>
  </numFmts>
  <fonts count="48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sz val="11"/>
      <name val="Calibri"/>
      <family val="2"/>
    </font>
    <font>
      <sz val="14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rgb="FF000000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42" fillId="0" borderId="0" applyBorder="0">
      <alignment/>
      <protection/>
    </xf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8" fillId="33" borderId="0" xfId="0" applyFont="1" applyFill="1" applyAlignment="1">
      <alignment horizontal="right" vertical="top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77" fontId="0" fillId="33" borderId="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77" fontId="0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left" vertical="top" wrapText="1"/>
    </xf>
    <xf numFmtId="177" fontId="0" fillId="33" borderId="0" xfId="0" applyNumberFormat="1" applyFont="1" applyFill="1" applyAlignment="1">
      <alignment horizontal="left" vertical="top" wrapText="1"/>
    </xf>
    <xf numFmtId="0" fontId="6" fillId="33" borderId="0" xfId="0" applyFont="1" applyFill="1" applyAlignment="1">
      <alignment horizontal="left" vertical="top" wrapText="1"/>
    </xf>
    <xf numFmtId="177" fontId="6" fillId="33" borderId="0" xfId="0" applyNumberFormat="1" applyFont="1" applyFill="1" applyAlignment="1">
      <alignment horizontal="left" vertical="top" wrapText="1"/>
    </xf>
    <xf numFmtId="0" fontId="8" fillId="33" borderId="0" xfId="0" applyFont="1" applyFill="1" applyAlignment="1">
      <alignment horizontal="left" indent="19"/>
    </xf>
    <xf numFmtId="0" fontId="8" fillId="33" borderId="0" xfId="0" applyFont="1" applyFill="1" applyAlignment="1">
      <alignment horizontal="right"/>
    </xf>
    <xf numFmtId="0" fontId="0" fillId="0" borderId="10" xfId="0" applyFont="1" applyFill="1" applyBorder="1" applyAlignment="1">
      <alignment horizontal="justify" vertical="center" wrapText="1"/>
    </xf>
    <xf numFmtId="184" fontId="0" fillId="0" borderId="10" xfId="0" applyNumberFormat="1" applyFont="1" applyFill="1" applyBorder="1" applyAlignment="1">
      <alignment horizontal="right" vertical="center" wrapText="1"/>
    </xf>
    <xf numFmtId="184" fontId="0" fillId="0" borderId="10" xfId="0" applyNumberFormat="1" applyFont="1" applyFill="1" applyBorder="1" applyAlignment="1">
      <alignment horizontal="right" vertical="center"/>
    </xf>
    <xf numFmtId="184" fontId="0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center" wrapText="1"/>
    </xf>
    <xf numFmtId="184" fontId="9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justify" vertical="center" wrapText="1"/>
    </xf>
    <xf numFmtId="184" fontId="0" fillId="0" borderId="10" xfId="0" applyNumberFormat="1" applyFont="1" applyFill="1" applyBorder="1" applyAlignment="1">
      <alignment horizontal="right" vertical="center" wrapText="1"/>
    </xf>
    <xf numFmtId="1" fontId="0" fillId="0" borderId="10" xfId="53" applyNumberFormat="1" applyFont="1" applyFill="1" applyBorder="1" applyAlignment="1">
      <alignment horizontal="justify" vertical="center" wrapText="1"/>
      <protection/>
    </xf>
    <xf numFmtId="1" fontId="0" fillId="0" borderId="10" xfId="53" applyNumberFormat="1" applyFont="1" applyFill="1" applyBorder="1" applyAlignment="1">
      <alignment horizontal="center" vertical="center" wrapText="1"/>
      <protection/>
    </xf>
    <xf numFmtId="184" fontId="0" fillId="0" borderId="10" xfId="53" applyNumberFormat="1" applyFont="1" applyFill="1" applyBorder="1" applyAlignment="1">
      <alignment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 applyProtection="1">
      <alignment horizontal="justify" vertical="center" wrapText="1"/>
      <protection hidden="1"/>
    </xf>
    <xf numFmtId="0" fontId="0" fillId="0" borderId="10" xfId="56" applyFont="1" applyFill="1" applyBorder="1" applyAlignment="1">
      <alignment horizontal="center" vertical="center" wrapText="1"/>
      <protection/>
    </xf>
    <xf numFmtId="0" fontId="0" fillId="0" borderId="10" xfId="56" applyFont="1" applyFill="1" applyBorder="1" applyAlignment="1">
      <alignment horizontal="justify" vertical="center" wrapText="1"/>
      <protection/>
    </xf>
    <xf numFmtId="0" fontId="0" fillId="0" borderId="10" xfId="53" applyFont="1" applyFill="1" applyBorder="1" applyAlignment="1">
      <alignment horizontal="center" vertical="center"/>
      <protection/>
    </xf>
    <xf numFmtId="0" fontId="0" fillId="0" borderId="10" xfId="53" applyFont="1" applyFill="1" applyBorder="1" applyAlignment="1">
      <alignment horizontal="justify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justify" vertical="center" wrapText="1"/>
    </xf>
    <xf numFmtId="184" fontId="0" fillId="0" borderId="11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184" fontId="9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33" borderId="0" xfId="0" applyFont="1" applyFill="1" applyAlignment="1">
      <alignment horizontal="left" indent="19"/>
    </xf>
    <xf numFmtId="0" fontId="11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center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Ожидаемое(Доходы)2017 сентябрь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151"/>
  <sheetViews>
    <sheetView tabSelected="1" view="pageBreakPreview" zoomScale="70" zoomScaleNormal="91" zoomScaleSheetLayoutView="70" workbookViewId="0" topLeftCell="A139">
      <selection activeCell="A15" sqref="A15:C15"/>
    </sheetView>
  </sheetViews>
  <sheetFormatPr defaultColWidth="9.00390625" defaultRowHeight="15.75"/>
  <cols>
    <col min="1" max="1" width="27.125" style="3" customWidth="1"/>
    <col min="2" max="2" width="55.75390625" style="13" customWidth="1"/>
    <col min="3" max="3" width="18.50390625" style="14" customWidth="1"/>
    <col min="4" max="4" width="14.50390625" style="43" customWidth="1"/>
    <col min="5" max="43" width="9.00390625" style="43" customWidth="1"/>
    <col min="44" max="16384" width="9.00390625" style="1" customWidth="1"/>
  </cols>
  <sheetData>
    <row r="1" ht="8.25" customHeight="1"/>
    <row r="2" spans="2:3" ht="21" customHeight="1">
      <c r="B2" s="45" t="s">
        <v>45</v>
      </c>
      <c r="C2" s="45"/>
    </row>
    <row r="3" spans="2:3" ht="15.75" customHeight="1">
      <c r="B3" s="45" t="s">
        <v>265</v>
      </c>
      <c r="C3" s="45"/>
    </row>
    <row r="4" spans="2:3" ht="15.75" customHeight="1">
      <c r="B4" s="45" t="s">
        <v>213</v>
      </c>
      <c r="C4" s="45"/>
    </row>
    <row r="5" spans="2:3" ht="13.5" customHeight="1">
      <c r="B5" s="45" t="s">
        <v>46</v>
      </c>
      <c r="C5" s="45"/>
    </row>
    <row r="6" spans="2:3" ht="15.75" customHeight="1">
      <c r="B6" s="45" t="s">
        <v>266</v>
      </c>
      <c r="C6" s="45"/>
    </row>
    <row r="7" ht="10.5" customHeight="1"/>
    <row r="8" ht="8.25" customHeight="1"/>
    <row r="9" spans="1:3" ht="15.75">
      <c r="A9" s="16"/>
      <c r="B9" s="45" t="s">
        <v>257</v>
      </c>
      <c r="C9" s="45"/>
    </row>
    <row r="10" spans="1:3" ht="15.75">
      <c r="A10" s="16"/>
      <c r="B10" s="45" t="s">
        <v>256</v>
      </c>
      <c r="C10" s="45"/>
    </row>
    <row r="11" spans="1:3" ht="15.75">
      <c r="A11" s="16"/>
      <c r="B11" s="45" t="s">
        <v>213</v>
      </c>
      <c r="C11" s="45"/>
    </row>
    <row r="12" spans="1:3" ht="15.75">
      <c r="A12" s="16"/>
      <c r="B12" s="45" t="s">
        <v>46</v>
      </c>
      <c r="C12" s="45"/>
    </row>
    <row r="13" spans="1:3" ht="15.75">
      <c r="A13" s="2"/>
      <c r="B13" s="45" t="s">
        <v>258</v>
      </c>
      <c r="C13" s="45"/>
    </row>
    <row r="14" spans="1:3" ht="29.25" customHeight="1">
      <c r="A14" s="2"/>
      <c r="B14" s="15"/>
      <c r="C14" s="15"/>
    </row>
    <row r="15" spans="1:3" ht="21.75" customHeight="1">
      <c r="A15" s="47" t="s">
        <v>60</v>
      </c>
      <c r="B15" s="47"/>
      <c r="C15" s="47"/>
    </row>
    <row r="16" spans="1:3" ht="19.5" customHeight="1">
      <c r="A16" s="4"/>
      <c r="B16" s="5"/>
      <c r="C16" s="6"/>
    </row>
    <row r="17" spans="1:3" ht="53.25" customHeight="1">
      <c r="A17" s="7" t="s">
        <v>22</v>
      </c>
      <c r="B17" s="7" t="s">
        <v>7</v>
      </c>
      <c r="C17" s="8" t="s">
        <v>101</v>
      </c>
    </row>
    <row r="18" spans="1:3" ht="21.75" customHeight="1">
      <c r="A18" s="21" t="s">
        <v>4</v>
      </c>
      <c r="B18" s="22" t="s">
        <v>27</v>
      </c>
      <c r="C18" s="23">
        <f>C19+C39</f>
        <v>10937657</v>
      </c>
    </row>
    <row r="19" spans="1:3" ht="20.25" customHeight="1">
      <c r="A19" s="24"/>
      <c r="B19" s="22" t="s">
        <v>0</v>
      </c>
      <c r="C19" s="23">
        <f>C20+C22+C27+C36+C31</f>
        <v>8980922</v>
      </c>
    </row>
    <row r="20" spans="1:3" ht="21.75" customHeight="1">
      <c r="A20" s="24" t="s">
        <v>40</v>
      </c>
      <c r="B20" s="25" t="s">
        <v>29</v>
      </c>
      <c r="C20" s="20">
        <f>C21</f>
        <v>3033554</v>
      </c>
    </row>
    <row r="21" spans="1:3" ht="25.5" customHeight="1">
      <c r="A21" s="24" t="s">
        <v>38</v>
      </c>
      <c r="B21" s="17" t="s">
        <v>32</v>
      </c>
      <c r="C21" s="18">
        <v>3033554</v>
      </c>
    </row>
    <row r="22" spans="1:3" ht="60.75" customHeight="1">
      <c r="A22" s="24" t="s">
        <v>41</v>
      </c>
      <c r="B22" s="25" t="s">
        <v>33</v>
      </c>
      <c r="C22" s="19">
        <f>SUM(C23:C26)</f>
        <v>81100</v>
      </c>
    </row>
    <row r="23" spans="1:3" ht="123" customHeight="1">
      <c r="A23" s="24" t="s">
        <v>52</v>
      </c>
      <c r="B23" s="25" t="s">
        <v>51</v>
      </c>
      <c r="C23" s="18">
        <v>36201</v>
      </c>
    </row>
    <row r="24" spans="1:3" ht="137.25" customHeight="1">
      <c r="A24" s="24" t="s">
        <v>54</v>
      </c>
      <c r="B24" s="25" t="s">
        <v>53</v>
      </c>
      <c r="C24" s="18">
        <v>201</v>
      </c>
    </row>
    <row r="25" spans="1:3" ht="133.5" customHeight="1">
      <c r="A25" s="24" t="s">
        <v>55</v>
      </c>
      <c r="B25" s="25" t="s">
        <v>56</v>
      </c>
      <c r="C25" s="18">
        <v>50428</v>
      </c>
    </row>
    <row r="26" spans="1:3" ht="131.25" customHeight="1">
      <c r="A26" s="24" t="s">
        <v>58</v>
      </c>
      <c r="B26" s="25" t="s">
        <v>57</v>
      </c>
      <c r="C26" s="18">
        <v>-5730</v>
      </c>
    </row>
    <row r="27" spans="1:3" ht="18.75" customHeight="1">
      <c r="A27" s="24" t="s">
        <v>42</v>
      </c>
      <c r="B27" s="17" t="s">
        <v>6</v>
      </c>
      <c r="C27" s="20">
        <f>C28+C29+C30</f>
        <v>1909517</v>
      </c>
    </row>
    <row r="28" spans="1:3" ht="33.75" customHeight="1">
      <c r="A28" s="24" t="s">
        <v>39</v>
      </c>
      <c r="B28" s="17" t="s">
        <v>30</v>
      </c>
      <c r="C28" s="20">
        <v>1599197</v>
      </c>
    </row>
    <row r="29" spans="1:3" ht="35.25" customHeight="1">
      <c r="A29" s="24" t="s">
        <v>37</v>
      </c>
      <c r="B29" s="17" t="s">
        <v>21</v>
      </c>
      <c r="C29" s="20">
        <v>214537</v>
      </c>
    </row>
    <row r="30" spans="1:3" ht="33.75" customHeight="1">
      <c r="A30" s="24" t="s">
        <v>246</v>
      </c>
      <c r="B30" s="17" t="s">
        <v>247</v>
      </c>
      <c r="C30" s="20">
        <v>95783</v>
      </c>
    </row>
    <row r="31" spans="1:3" ht="25.5" customHeight="1">
      <c r="A31" s="24" t="s">
        <v>83</v>
      </c>
      <c r="B31" s="17" t="s">
        <v>84</v>
      </c>
      <c r="C31" s="20">
        <f>C32+C33</f>
        <v>3866441</v>
      </c>
    </row>
    <row r="32" spans="1:3" ht="52.5" customHeight="1">
      <c r="A32" s="24" t="s">
        <v>85</v>
      </c>
      <c r="B32" s="17" t="s">
        <v>86</v>
      </c>
      <c r="C32" s="20">
        <v>541071</v>
      </c>
    </row>
    <row r="33" spans="1:3" ht="15.75">
      <c r="A33" s="24" t="s">
        <v>91</v>
      </c>
      <c r="B33" s="17" t="s">
        <v>87</v>
      </c>
      <c r="C33" s="20">
        <f>C34+C35</f>
        <v>3325370</v>
      </c>
    </row>
    <row r="34" spans="1:3" ht="33.75" customHeight="1">
      <c r="A34" s="24" t="s">
        <v>88</v>
      </c>
      <c r="B34" s="17" t="s">
        <v>89</v>
      </c>
      <c r="C34" s="20">
        <v>2069959</v>
      </c>
    </row>
    <row r="35" spans="1:3" ht="33.75" customHeight="1">
      <c r="A35" s="24" t="s">
        <v>90</v>
      </c>
      <c r="B35" s="17" t="s">
        <v>92</v>
      </c>
      <c r="C35" s="20">
        <v>1255411</v>
      </c>
    </row>
    <row r="36" spans="1:3" ht="20.25" customHeight="1">
      <c r="A36" s="26" t="s">
        <v>14</v>
      </c>
      <c r="B36" s="17" t="s">
        <v>25</v>
      </c>
      <c r="C36" s="19">
        <f>C37+C38</f>
        <v>90310</v>
      </c>
    </row>
    <row r="37" spans="1:3" ht="50.25" customHeight="1">
      <c r="A37" s="26" t="s">
        <v>50</v>
      </c>
      <c r="B37" s="17" t="s">
        <v>26</v>
      </c>
      <c r="C37" s="19">
        <v>90210</v>
      </c>
    </row>
    <row r="38" spans="1:3" ht="38.25" customHeight="1">
      <c r="A38" s="26" t="s">
        <v>49</v>
      </c>
      <c r="B38" s="17" t="s">
        <v>5</v>
      </c>
      <c r="C38" s="19">
        <v>100</v>
      </c>
    </row>
    <row r="39" spans="1:3" ht="21" customHeight="1">
      <c r="A39" s="26"/>
      <c r="B39" s="27" t="s">
        <v>1</v>
      </c>
      <c r="C39" s="23">
        <f>C40+C53+C55+C60+C67+C68</f>
        <v>1956735</v>
      </c>
    </row>
    <row r="40" spans="1:3" ht="49.5" customHeight="1">
      <c r="A40" s="24" t="s">
        <v>24</v>
      </c>
      <c r="B40" s="17" t="s">
        <v>10</v>
      </c>
      <c r="C40" s="20">
        <f>C41+C48+C46</f>
        <v>1094260</v>
      </c>
    </row>
    <row r="41" spans="1:3" ht="97.5" customHeight="1">
      <c r="A41" s="24" t="s">
        <v>23</v>
      </c>
      <c r="B41" s="25" t="s">
        <v>28</v>
      </c>
      <c r="C41" s="28">
        <f>C42+C43+C44+C45</f>
        <v>917667</v>
      </c>
    </row>
    <row r="42" spans="1:3" ht="86.25" customHeight="1">
      <c r="A42" s="24" t="s">
        <v>63</v>
      </c>
      <c r="B42" s="25" t="s">
        <v>61</v>
      </c>
      <c r="C42" s="28">
        <v>776455</v>
      </c>
    </row>
    <row r="43" spans="1:3" ht="90" customHeight="1">
      <c r="A43" s="30" t="s">
        <v>62</v>
      </c>
      <c r="B43" s="29" t="s">
        <v>184</v>
      </c>
      <c r="C43" s="31">
        <v>53910</v>
      </c>
    </row>
    <row r="44" spans="1:3" ht="81" customHeight="1">
      <c r="A44" s="24" t="s">
        <v>64</v>
      </c>
      <c r="B44" s="29" t="s">
        <v>65</v>
      </c>
      <c r="C44" s="31">
        <v>11955</v>
      </c>
    </row>
    <row r="45" spans="1:3" ht="43.5" customHeight="1">
      <c r="A45" s="24" t="s">
        <v>66</v>
      </c>
      <c r="B45" s="25" t="s">
        <v>67</v>
      </c>
      <c r="C45" s="20">
        <v>75347</v>
      </c>
    </row>
    <row r="46" spans="1:3" ht="41.25" customHeight="1">
      <c r="A46" s="24" t="s">
        <v>97</v>
      </c>
      <c r="B46" s="25" t="s">
        <v>16</v>
      </c>
      <c r="C46" s="20">
        <v>60</v>
      </c>
    </row>
    <row r="47" spans="1:3" ht="56.25" customHeight="1">
      <c r="A47" s="24" t="s">
        <v>99</v>
      </c>
      <c r="B47" s="25" t="s">
        <v>68</v>
      </c>
      <c r="C47" s="20">
        <v>60</v>
      </c>
    </row>
    <row r="48" spans="1:3" ht="86.25" customHeight="1">
      <c r="A48" s="26" t="s">
        <v>69</v>
      </c>
      <c r="B48" s="17" t="s">
        <v>185</v>
      </c>
      <c r="C48" s="20">
        <f>SUM(C49:C52)</f>
        <v>176533</v>
      </c>
    </row>
    <row r="49" spans="1:3" ht="129.75" customHeight="1">
      <c r="A49" s="32" t="s">
        <v>93</v>
      </c>
      <c r="B49" s="17" t="s">
        <v>234</v>
      </c>
      <c r="C49" s="20">
        <v>1726</v>
      </c>
    </row>
    <row r="50" spans="1:3" ht="129.75" customHeight="1">
      <c r="A50" s="32" t="s">
        <v>236</v>
      </c>
      <c r="B50" s="17" t="s">
        <v>233</v>
      </c>
      <c r="C50" s="20">
        <v>46411</v>
      </c>
    </row>
    <row r="51" spans="1:3" ht="100.5" customHeight="1">
      <c r="A51" s="32" t="s">
        <v>100</v>
      </c>
      <c r="B51" s="33" t="s">
        <v>186</v>
      </c>
      <c r="C51" s="20">
        <v>128253</v>
      </c>
    </row>
    <row r="52" spans="1:3" ht="100.5" customHeight="1">
      <c r="A52" s="32" t="s">
        <v>210</v>
      </c>
      <c r="B52" s="33" t="s">
        <v>187</v>
      </c>
      <c r="C52" s="20">
        <v>143</v>
      </c>
    </row>
    <row r="53" spans="1:3" ht="33.75" customHeight="1">
      <c r="A53" s="24" t="s">
        <v>15</v>
      </c>
      <c r="B53" s="17" t="s">
        <v>11</v>
      </c>
      <c r="C53" s="20">
        <f>C54</f>
        <v>7768</v>
      </c>
    </row>
    <row r="54" spans="1:3" ht="21" customHeight="1">
      <c r="A54" s="24" t="s">
        <v>48</v>
      </c>
      <c r="B54" s="25" t="s">
        <v>31</v>
      </c>
      <c r="C54" s="20">
        <v>7768</v>
      </c>
    </row>
    <row r="55" spans="1:3" s="43" customFormat="1" ht="39" customHeight="1">
      <c r="A55" s="34" t="s">
        <v>44</v>
      </c>
      <c r="B55" s="35" t="s">
        <v>59</v>
      </c>
      <c r="C55" s="20">
        <f>C57+C59+C58+C56</f>
        <v>446284</v>
      </c>
    </row>
    <row r="56" spans="1:3" s="43" customFormat="1" ht="74.25" customHeight="1">
      <c r="A56" s="34" t="s">
        <v>183</v>
      </c>
      <c r="B56" s="35" t="s">
        <v>182</v>
      </c>
      <c r="C56" s="20">
        <v>2812</v>
      </c>
    </row>
    <row r="57" spans="1:3" s="43" customFormat="1" ht="103.5" customHeight="1">
      <c r="A57" s="34" t="s">
        <v>98</v>
      </c>
      <c r="B57" s="35" t="s">
        <v>70</v>
      </c>
      <c r="C57" s="20">
        <v>442916</v>
      </c>
    </row>
    <row r="58" spans="1:3" s="43" customFormat="1" ht="51.75" customHeight="1">
      <c r="A58" s="34" t="s">
        <v>181</v>
      </c>
      <c r="B58" s="35" t="s">
        <v>71</v>
      </c>
      <c r="C58" s="20">
        <v>60</v>
      </c>
    </row>
    <row r="59" spans="1:3" ht="68.25" customHeight="1">
      <c r="A59" s="34" t="s">
        <v>212</v>
      </c>
      <c r="B59" s="35" t="s">
        <v>211</v>
      </c>
      <c r="C59" s="20">
        <v>496</v>
      </c>
    </row>
    <row r="60" spans="1:3" ht="39.75" customHeight="1">
      <c r="A60" s="38" t="s">
        <v>18</v>
      </c>
      <c r="B60" s="39" t="s">
        <v>12</v>
      </c>
      <c r="C60" s="40">
        <f>C61+C63+C65</f>
        <v>325790</v>
      </c>
    </row>
    <row r="61" spans="1:3" ht="94.5">
      <c r="A61" s="24" t="s">
        <v>43</v>
      </c>
      <c r="B61" s="17" t="s">
        <v>188</v>
      </c>
      <c r="C61" s="20">
        <f>C62</f>
        <v>190884</v>
      </c>
    </row>
    <row r="62" spans="1:43" s="9" customFormat="1" ht="99" customHeight="1">
      <c r="A62" s="24" t="s">
        <v>72</v>
      </c>
      <c r="B62" s="25" t="s">
        <v>73</v>
      </c>
      <c r="C62" s="20">
        <v>190884</v>
      </c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</row>
    <row r="63" spans="1:43" s="9" customFormat="1" ht="49.5" customHeight="1">
      <c r="A63" s="36" t="s">
        <v>34</v>
      </c>
      <c r="B63" s="37" t="s">
        <v>47</v>
      </c>
      <c r="C63" s="20">
        <f>C64</f>
        <v>75504</v>
      </c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</row>
    <row r="64" spans="1:43" s="9" customFormat="1" ht="60.75" customHeight="1">
      <c r="A64" s="36" t="s">
        <v>74</v>
      </c>
      <c r="B64" s="37" t="s">
        <v>75</v>
      </c>
      <c r="C64" s="20">
        <v>75504</v>
      </c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</row>
    <row r="65" spans="1:43" s="9" customFormat="1" ht="81.75" customHeight="1">
      <c r="A65" s="36" t="s">
        <v>36</v>
      </c>
      <c r="B65" s="37" t="s">
        <v>77</v>
      </c>
      <c r="C65" s="20">
        <f>C66</f>
        <v>59402</v>
      </c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</row>
    <row r="66" spans="1:43" s="9" customFormat="1" ht="100.5" customHeight="1">
      <c r="A66" s="36" t="s">
        <v>240</v>
      </c>
      <c r="B66" s="25" t="s">
        <v>76</v>
      </c>
      <c r="C66" s="31">
        <v>59402</v>
      </c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</row>
    <row r="67" spans="1:3" ht="22.5" customHeight="1">
      <c r="A67" s="24" t="s">
        <v>8</v>
      </c>
      <c r="B67" s="17" t="s">
        <v>9</v>
      </c>
      <c r="C67" s="20">
        <v>568</v>
      </c>
    </row>
    <row r="68" spans="1:3" ht="28.5" customHeight="1">
      <c r="A68" s="24" t="s">
        <v>19</v>
      </c>
      <c r="B68" s="17" t="s">
        <v>20</v>
      </c>
      <c r="C68" s="20">
        <f>C69</f>
        <v>82065</v>
      </c>
    </row>
    <row r="69" spans="1:3" ht="35.25" customHeight="1">
      <c r="A69" s="24" t="s">
        <v>78</v>
      </c>
      <c r="B69" s="17" t="s">
        <v>79</v>
      </c>
      <c r="C69" s="20">
        <f>C70+C71+C72</f>
        <v>82065</v>
      </c>
    </row>
    <row r="70" spans="1:3" ht="49.5" customHeight="1">
      <c r="A70" s="24" t="s">
        <v>94</v>
      </c>
      <c r="B70" s="17" t="s">
        <v>222</v>
      </c>
      <c r="C70" s="20">
        <v>11753</v>
      </c>
    </row>
    <row r="71" spans="1:3" ht="56.25" customHeight="1">
      <c r="A71" s="24" t="s">
        <v>95</v>
      </c>
      <c r="B71" s="17" t="s">
        <v>232</v>
      </c>
      <c r="C71" s="20">
        <v>3379</v>
      </c>
    </row>
    <row r="72" spans="1:3" ht="37.5" customHeight="1">
      <c r="A72" s="24" t="s">
        <v>96</v>
      </c>
      <c r="B72" s="17" t="s">
        <v>223</v>
      </c>
      <c r="C72" s="31">
        <v>66933</v>
      </c>
    </row>
    <row r="73" spans="1:3" ht="24.75" customHeight="1">
      <c r="A73" s="21" t="s">
        <v>3</v>
      </c>
      <c r="B73" s="22" t="s">
        <v>17</v>
      </c>
      <c r="C73" s="23">
        <f>C74+C140</f>
        <v>8730273.296999998</v>
      </c>
    </row>
    <row r="74" spans="1:3" ht="52.5" customHeight="1">
      <c r="A74" s="24" t="s">
        <v>2</v>
      </c>
      <c r="B74" s="25" t="s">
        <v>35</v>
      </c>
      <c r="C74" s="20">
        <f>C75+C109+C137</f>
        <v>8749252.2</v>
      </c>
    </row>
    <row r="75" spans="1:3" ht="38.25" customHeight="1">
      <c r="A75" s="24" t="s">
        <v>177</v>
      </c>
      <c r="B75" s="25" t="s">
        <v>214</v>
      </c>
      <c r="C75" s="20">
        <f>C77+C78+C79+C82+C80+C76+C81</f>
        <v>2688799.2</v>
      </c>
    </row>
    <row r="76" spans="1:3" ht="54" customHeight="1">
      <c r="A76" s="24" t="s">
        <v>263</v>
      </c>
      <c r="B76" s="25" t="s">
        <v>248</v>
      </c>
      <c r="C76" s="20">
        <v>2686.44</v>
      </c>
    </row>
    <row r="77" spans="1:3" s="43" customFormat="1" ht="64.5" customHeight="1">
      <c r="A77" s="24" t="s">
        <v>106</v>
      </c>
      <c r="B77" s="25" t="s">
        <v>80</v>
      </c>
      <c r="C77" s="20">
        <v>3352</v>
      </c>
    </row>
    <row r="78" spans="1:3" s="43" customFormat="1" ht="64.5" customHeight="1">
      <c r="A78" s="24" t="s">
        <v>126</v>
      </c>
      <c r="B78" s="25" t="s">
        <v>124</v>
      </c>
      <c r="C78" s="20">
        <v>3567.66</v>
      </c>
    </row>
    <row r="79" spans="1:3" s="43" customFormat="1" ht="70.5" customHeight="1">
      <c r="A79" s="24" t="s">
        <v>119</v>
      </c>
      <c r="B79" s="25" t="s">
        <v>118</v>
      </c>
      <c r="C79" s="20">
        <v>501109.92</v>
      </c>
    </row>
    <row r="80" spans="1:3" s="43" customFormat="1" ht="147" customHeight="1">
      <c r="A80" s="24" t="s">
        <v>243</v>
      </c>
      <c r="B80" s="25" t="s">
        <v>244</v>
      </c>
      <c r="C80" s="20">
        <v>12338</v>
      </c>
    </row>
    <row r="81" spans="1:3" s="43" customFormat="1" ht="69.75" customHeight="1">
      <c r="A81" s="24" t="s">
        <v>249</v>
      </c>
      <c r="B81" s="25" t="s">
        <v>250</v>
      </c>
      <c r="C81" s="20">
        <v>576500</v>
      </c>
    </row>
    <row r="82" spans="1:3" s="43" customFormat="1" ht="35.25" customHeight="1">
      <c r="A82" s="24" t="s">
        <v>178</v>
      </c>
      <c r="B82" s="25" t="s">
        <v>180</v>
      </c>
      <c r="C82" s="20">
        <f>SUM(C83:C108)</f>
        <v>1589245.1800000002</v>
      </c>
    </row>
    <row r="83" spans="1:3" s="43" customFormat="1" ht="129" customHeight="1">
      <c r="A83" s="24" t="s">
        <v>125</v>
      </c>
      <c r="B83" s="25" t="s">
        <v>191</v>
      </c>
      <c r="C83" s="20">
        <v>1203</v>
      </c>
    </row>
    <row r="84" spans="1:3" s="43" customFormat="1" ht="65.25" customHeight="1">
      <c r="A84" s="24" t="s">
        <v>104</v>
      </c>
      <c r="B84" s="25" t="s">
        <v>192</v>
      </c>
      <c r="C84" s="20">
        <v>122800</v>
      </c>
    </row>
    <row r="85" spans="1:3" s="43" customFormat="1" ht="46.5" customHeight="1">
      <c r="A85" s="24" t="s">
        <v>116</v>
      </c>
      <c r="B85" s="25" t="s">
        <v>189</v>
      </c>
      <c r="C85" s="20">
        <v>28226.71</v>
      </c>
    </row>
    <row r="86" spans="1:3" s="43" customFormat="1" ht="39.75" customHeight="1">
      <c r="A86" s="24" t="s">
        <v>115</v>
      </c>
      <c r="B86" s="25" t="s">
        <v>190</v>
      </c>
      <c r="C86" s="20">
        <v>211506.06</v>
      </c>
    </row>
    <row r="87" spans="1:3" s="43" customFormat="1" ht="81.75" customHeight="1">
      <c r="A87" s="24" t="s">
        <v>127</v>
      </c>
      <c r="B87" s="25" t="s">
        <v>82</v>
      </c>
      <c r="C87" s="20">
        <v>385044</v>
      </c>
    </row>
    <row r="88" spans="1:3" s="43" customFormat="1" ht="81.75" customHeight="1">
      <c r="A88" s="24" t="s">
        <v>237</v>
      </c>
      <c r="B88" s="25" t="s">
        <v>82</v>
      </c>
      <c r="C88" s="20">
        <v>64600</v>
      </c>
    </row>
    <row r="89" spans="1:3" s="43" customFormat="1" ht="36.75" customHeight="1">
      <c r="A89" s="24" t="s">
        <v>110</v>
      </c>
      <c r="B89" s="25" t="s">
        <v>109</v>
      </c>
      <c r="C89" s="20">
        <v>26778.12</v>
      </c>
    </row>
    <row r="90" spans="1:3" s="43" customFormat="1" ht="52.5" customHeight="1">
      <c r="A90" s="24" t="s">
        <v>107</v>
      </c>
      <c r="B90" s="25" t="s">
        <v>193</v>
      </c>
      <c r="C90" s="20">
        <v>4815</v>
      </c>
    </row>
    <row r="91" spans="1:3" s="43" customFormat="1" ht="66" customHeight="1">
      <c r="A91" s="24" t="s">
        <v>102</v>
      </c>
      <c r="B91" s="25" t="s">
        <v>194</v>
      </c>
      <c r="C91" s="20">
        <v>143679</v>
      </c>
    </row>
    <row r="92" spans="1:3" s="43" customFormat="1" ht="54.75" customHeight="1">
      <c r="A92" s="24" t="s">
        <v>227</v>
      </c>
      <c r="B92" s="25" t="s">
        <v>245</v>
      </c>
      <c r="C92" s="20">
        <v>8469</v>
      </c>
    </row>
    <row r="93" spans="1:3" s="43" customFormat="1" ht="48.75" customHeight="1">
      <c r="A93" s="24" t="s">
        <v>103</v>
      </c>
      <c r="B93" s="25" t="s">
        <v>196</v>
      </c>
      <c r="C93" s="20">
        <v>14078</v>
      </c>
    </row>
    <row r="94" spans="1:3" s="43" customFormat="1" ht="84" customHeight="1">
      <c r="A94" s="24" t="s">
        <v>105</v>
      </c>
      <c r="B94" s="25" t="s">
        <v>195</v>
      </c>
      <c r="C94" s="20">
        <v>896</v>
      </c>
    </row>
    <row r="95" spans="1:3" s="43" customFormat="1" ht="51" customHeight="1">
      <c r="A95" s="24" t="s">
        <v>108</v>
      </c>
      <c r="B95" s="25" t="s">
        <v>81</v>
      </c>
      <c r="C95" s="20">
        <v>4352</v>
      </c>
    </row>
    <row r="96" spans="1:3" s="43" customFormat="1" ht="84" customHeight="1">
      <c r="A96" s="24" t="s">
        <v>122</v>
      </c>
      <c r="B96" s="25" t="s">
        <v>197</v>
      </c>
      <c r="C96" s="20">
        <v>32187</v>
      </c>
    </row>
    <row r="97" spans="1:3" s="43" customFormat="1" ht="82.5" customHeight="1">
      <c r="A97" s="24" t="s">
        <v>226</v>
      </c>
      <c r="B97" s="25" t="s">
        <v>123</v>
      </c>
      <c r="C97" s="20">
        <v>44000</v>
      </c>
    </row>
    <row r="98" spans="1:3" s="43" customFormat="1" ht="114.75" customHeight="1">
      <c r="A98" s="24" t="s">
        <v>225</v>
      </c>
      <c r="B98" s="25" t="s">
        <v>235</v>
      </c>
      <c r="C98" s="20">
        <v>813</v>
      </c>
    </row>
    <row r="99" spans="1:3" s="43" customFormat="1" ht="116.25" customHeight="1">
      <c r="A99" s="24" t="s">
        <v>224</v>
      </c>
      <c r="B99" s="25" t="s">
        <v>204</v>
      </c>
      <c r="C99" s="20">
        <v>2929</v>
      </c>
    </row>
    <row r="100" spans="1:3" s="43" customFormat="1" ht="51" customHeight="1">
      <c r="A100" s="24" t="s">
        <v>111</v>
      </c>
      <c r="B100" s="25" t="s">
        <v>112</v>
      </c>
      <c r="C100" s="20">
        <v>3079.69</v>
      </c>
    </row>
    <row r="101" spans="1:3" s="43" customFormat="1" ht="56.25" customHeight="1">
      <c r="A101" s="24" t="s">
        <v>113</v>
      </c>
      <c r="B101" s="25" t="s">
        <v>199</v>
      </c>
      <c r="C101" s="20">
        <v>230313</v>
      </c>
    </row>
    <row r="102" spans="1:3" s="43" customFormat="1" ht="57" customHeight="1">
      <c r="A102" s="24" t="s">
        <v>114</v>
      </c>
      <c r="B102" s="25" t="s">
        <v>198</v>
      </c>
      <c r="C102" s="20">
        <v>20000</v>
      </c>
    </row>
    <row r="103" spans="1:3" s="43" customFormat="1" ht="57" customHeight="1">
      <c r="A103" s="24" t="s">
        <v>241</v>
      </c>
      <c r="B103" s="25" t="s">
        <v>242</v>
      </c>
      <c r="C103" s="20">
        <v>138819.73</v>
      </c>
    </row>
    <row r="104" spans="1:3" s="43" customFormat="1" ht="71.25" customHeight="1">
      <c r="A104" s="24" t="s">
        <v>117</v>
      </c>
      <c r="B104" s="25" t="s">
        <v>200</v>
      </c>
      <c r="C104" s="20">
        <v>1833</v>
      </c>
    </row>
    <row r="105" spans="1:3" s="43" customFormat="1" ht="39" customHeight="1">
      <c r="A105" s="24" t="s">
        <v>120</v>
      </c>
      <c r="B105" s="25" t="s">
        <v>201</v>
      </c>
      <c r="C105" s="20">
        <v>61571.87</v>
      </c>
    </row>
    <row r="106" spans="1:3" s="43" customFormat="1" ht="82.5" customHeight="1">
      <c r="A106" s="24" t="s">
        <v>121</v>
      </c>
      <c r="B106" s="25" t="s">
        <v>202</v>
      </c>
      <c r="C106" s="20">
        <v>5065</v>
      </c>
    </row>
    <row r="107" spans="1:3" s="43" customFormat="1" ht="107.25" customHeight="1">
      <c r="A107" s="24" t="s">
        <v>128</v>
      </c>
      <c r="B107" s="25" t="s">
        <v>203</v>
      </c>
      <c r="C107" s="20">
        <v>2187</v>
      </c>
    </row>
    <row r="108" spans="1:3" s="43" customFormat="1" ht="71.25" customHeight="1">
      <c r="A108" s="24" t="s">
        <v>238</v>
      </c>
      <c r="B108" s="25" t="s">
        <v>239</v>
      </c>
      <c r="C108" s="20">
        <v>30000</v>
      </c>
    </row>
    <row r="109" spans="1:3" s="43" customFormat="1" ht="36" customHeight="1">
      <c r="A109" s="24" t="s">
        <v>129</v>
      </c>
      <c r="B109" s="25" t="s">
        <v>215</v>
      </c>
      <c r="C109" s="20">
        <f>C110+C113+C125+C129+C130+C131+C132</f>
        <v>6058953</v>
      </c>
    </row>
    <row r="110" spans="1:3" s="43" customFormat="1" ht="66.75" customHeight="1">
      <c r="A110" s="24" t="s">
        <v>179</v>
      </c>
      <c r="B110" s="25" t="s">
        <v>171</v>
      </c>
      <c r="C110" s="20">
        <f>C111+C112</f>
        <v>69749</v>
      </c>
    </row>
    <row r="111" spans="1:3" s="43" customFormat="1" ht="91.5" customHeight="1">
      <c r="A111" s="24" t="s">
        <v>143</v>
      </c>
      <c r="B111" s="25" t="s">
        <v>141</v>
      </c>
      <c r="C111" s="20">
        <v>6395</v>
      </c>
    </row>
    <row r="112" spans="1:3" s="43" customFormat="1" ht="84" customHeight="1">
      <c r="A112" s="24" t="s">
        <v>144</v>
      </c>
      <c r="B112" s="25" t="s">
        <v>142</v>
      </c>
      <c r="C112" s="20">
        <v>63354</v>
      </c>
    </row>
    <row r="113" spans="1:3" s="43" customFormat="1" ht="56.25" customHeight="1">
      <c r="A113" s="24" t="s">
        <v>168</v>
      </c>
      <c r="B113" s="25" t="s">
        <v>169</v>
      </c>
      <c r="C113" s="20">
        <f>SUM(C114:C124)</f>
        <v>277409</v>
      </c>
    </row>
    <row r="114" spans="1:3" s="43" customFormat="1" ht="87.75" customHeight="1">
      <c r="A114" s="24" t="s">
        <v>167</v>
      </c>
      <c r="B114" s="25" t="s">
        <v>170</v>
      </c>
      <c r="C114" s="20">
        <v>26502</v>
      </c>
    </row>
    <row r="115" spans="1:3" s="43" customFormat="1" ht="99.75" customHeight="1">
      <c r="A115" s="24" t="s">
        <v>150</v>
      </c>
      <c r="B115" s="25" t="s">
        <v>208</v>
      </c>
      <c r="C115" s="20">
        <v>14040</v>
      </c>
    </row>
    <row r="116" spans="1:3" s="43" customFormat="1" ht="117" customHeight="1">
      <c r="A116" s="24" t="s">
        <v>138</v>
      </c>
      <c r="B116" s="25" t="s">
        <v>209</v>
      </c>
      <c r="C116" s="20">
        <v>13197</v>
      </c>
    </row>
    <row r="117" spans="1:3" s="43" customFormat="1" ht="224.25" customHeight="1">
      <c r="A117" s="24" t="s">
        <v>136</v>
      </c>
      <c r="B117" s="25" t="s">
        <v>135</v>
      </c>
      <c r="C117" s="20">
        <v>5690</v>
      </c>
    </row>
    <row r="118" spans="1:3" s="43" customFormat="1" ht="63.75" customHeight="1">
      <c r="A118" s="24" t="s">
        <v>137</v>
      </c>
      <c r="B118" s="25" t="s">
        <v>220</v>
      </c>
      <c r="C118" s="20">
        <v>6007</v>
      </c>
    </row>
    <row r="119" spans="1:3" s="43" customFormat="1" ht="87" customHeight="1">
      <c r="A119" s="24" t="s">
        <v>149</v>
      </c>
      <c r="B119" s="25" t="s">
        <v>207</v>
      </c>
      <c r="C119" s="20">
        <v>632</v>
      </c>
    </row>
    <row r="120" spans="1:3" s="43" customFormat="1" ht="111" customHeight="1">
      <c r="A120" s="24" t="s">
        <v>148</v>
      </c>
      <c r="B120" s="25" t="s">
        <v>147</v>
      </c>
      <c r="C120" s="20">
        <v>666</v>
      </c>
    </row>
    <row r="121" spans="1:3" s="43" customFormat="1" ht="101.25" customHeight="1">
      <c r="A121" s="24" t="s">
        <v>146</v>
      </c>
      <c r="B121" s="25" t="s">
        <v>145</v>
      </c>
      <c r="C121" s="20">
        <v>85</v>
      </c>
    </row>
    <row r="122" spans="1:3" s="43" customFormat="1" ht="161.25" customHeight="1">
      <c r="A122" s="24" t="s">
        <v>151</v>
      </c>
      <c r="B122" s="25" t="s">
        <v>228</v>
      </c>
      <c r="C122" s="20">
        <v>202841</v>
      </c>
    </row>
    <row r="123" spans="1:3" s="43" customFormat="1" ht="117.75" customHeight="1">
      <c r="A123" s="24" t="s">
        <v>132</v>
      </c>
      <c r="B123" s="25" t="s">
        <v>165</v>
      </c>
      <c r="C123" s="20">
        <v>3482</v>
      </c>
    </row>
    <row r="124" spans="1:3" s="43" customFormat="1" ht="181.5" customHeight="1">
      <c r="A124" s="24" t="s">
        <v>164</v>
      </c>
      <c r="B124" s="25" t="s">
        <v>166</v>
      </c>
      <c r="C124" s="20">
        <v>4267</v>
      </c>
    </row>
    <row r="125" spans="1:3" s="43" customFormat="1" ht="82.5" customHeight="1">
      <c r="A125" s="24" t="s">
        <v>162</v>
      </c>
      <c r="B125" s="25" t="s">
        <v>163</v>
      </c>
      <c r="C125" s="20">
        <f>C126+C127+C128</f>
        <v>166208</v>
      </c>
    </row>
    <row r="126" spans="1:3" s="43" customFormat="1" ht="119.25" customHeight="1">
      <c r="A126" s="24" t="s">
        <v>157</v>
      </c>
      <c r="B126" s="25" t="s">
        <v>156</v>
      </c>
      <c r="C126" s="20">
        <v>6210</v>
      </c>
    </row>
    <row r="127" spans="1:3" s="24" customFormat="1" ht="116.25" customHeight="1">
      <c r="A127" s="24" t="s">
        <v>160</v>
      </c>
      <c r="B127" s="25" t="s">
        <v>158</v>
      </c>
      <c r="C127" s="20">
        <v>1584</v>
      </c>
    </row>
    <row r="128" spans="1:3" s="24" customFormat="1" ht="117" customHeight="1">
      <c r="A128" s="24" t="s">
        <v>161</v>
      </c>
      <c r="B128" s="25" t="s">
        <v>159</v>
      </c>
      <c r="C128" s="20">
        <v>158414</v>
      </c>
    </row>
    <row r="129" spans="1:3" s="43" customFormat="1" ht="68.25" customHeight="1">
      <c r="A129" s="24" t="s">
        <v>140</v>
      </c>
      <c r="B129" s="25" t="s">
        <v>139</v>
      </c>
      <c r="C129" s="20">
        <v>117883</v>
      </c>
    </row>
    <row r="130" spans="1:3" s="43" customFormat="1" ht="66.75" customHeight="1">
      <c r="A130" s="24" t="s">
        <v>134</v>
      </c>
      <c r="B130" s="25" t="s">
        <v>133</v>
      </c>
      <c r="C130" s="20">
        <v>6</v>
      </c>
    </row>
    <row r="131" spans="1:3" s="43" customFormat="1" ht="38.25" customHeight="1">
      <c r="A131" s="24" t="s">
        <v>131</v>
      </c>
      <c r="B131" s="25" t="s">
        <v>130</v>
      </c>
      <c r="C131" s="20">
        <v>1720</v>
      </c>
    </row>
    <row r="132" spans="1:3" s="43" customFormat="1" ht="33" customHeight="1">
      <c r="A132" s="24" t="s">
        <v>172</v>
      </c>
      <c r="B132" s="25" t="s">
        <v>231</v>
      </c>
      <c r="C132" s="20">
        <f>SUM(C133:C136)</f>
        <v>5425978</v>
      </c>
    </row>
    <row r="133" spans="1:3" s="43" customFormat="1" ht="200.25" customHeight="1">
      <c r="A133" s="24" t="s">
        <v>153</v>
      </c>
      <c r="B133" s="25" t="s">
        <v>221</v>
      </c>
      <c r="C133" s="20">
        <v>3245915</v>
      </c>
    </row>
    <row r="134" spans="1:3" s="43" customFormat="1" ht="193.5" customHeight="1">
      <c r="A134" s="24" t="s">
        <v>154</v>
      </c>
      <c r="B134" s="25" t="s">
        <v>219</v>
      </c>
      <c r="C134" s="20">
        <v>191611</v>
      </c>
    </row>
    <row r="135" spans="1:3" s="43" customFormat="1" ht="122.25" customHeight="1">
      <c r="A135" s="24" t="s">
        <v>152</v>
      </c>
      <c r="B135" s="25" t="s">
        <v>205</v>
      </c>
      <c r="C135" s="20">
        <v>105426</v>
      </c>
    </row>
    <row r="136" spans="1:3" s="43" customFormat="1" ht="159" customHeight="1">
      <c r="A136" s="24" t="s">
        <v>155</v>
      </c>
      <c r="B136" s="25" t="s">
        <v>206</v>
      </c>
      <c r="C136" s="20">
        <v>1883026</v>
      </c>
    </row>
    <row r="137" spans="1:3" s="43" customFormat="1" ht="27.75" customHeight="1">
      <c r="A137" s="24" t="s">
        <v>173</v>
      </c>
      <c r="B137" s="25" t="s">
        <v>216</v>
      </c>
      <c r="C137" s="20">
        <f>C138</f>
        <v>1500</v>
      </c>
    </row>
    <row r="138" spans="1:3" s="43" customFormat="1" ht="40.5" customHeight="1">
      <c r="A138" s="24" t="s">
        <v>176</v>
      </c>
      <c r="B138" s="25" t="s">
        <v>175</v>
      </c>
      <c r="C138" s="20">
        <f>C139</f>
        <v>1500</v>
      </c>
    </row>
    <row r="139" spans="1:3" s="43" customFormat="1" ht="78" customHeight="1">
      <c r="A139" s="24" t="s">
        <v>229</v>
      </c>
      <c r="B139" s="25" t="s">
        <v>174</v>
      </c>
      <c r="C139" s="20">
        <v>1500</v>
      </c>
    </row>
    <row r="140" spans="1:3" s="43" customFormat="1" ht="62.25" customHeight="1">
      <c r="A140" s="24" t="s">
        <v>253</v>
      </c>
      <c r="B140" s="25" t="s">
        <v>251</v>
      </c>
      <c r="C140" s="20">
        <f>C143+C146+C142+C145+C141+C144</f>
        <v>-18978.903000000002</v>
      </c>
    </row>
    <row r="141" spans="1:3" s="43" customFormat="1" ht="72.75" customHeight="1">
      <c r="A141" s="24" t="s">
        <v>262</v>
      </c>
      <c r="B141" s="25" t="s">
        <v>261</v>
      </c>
      <c r="C141" s="20">
        <v>-280.001</v>
      </c>
    </row>
    <row r="142" spans="1:3" s="43" customFormat="1" ht="66.75" customHeight="1">
      <c r="A142" s="24" t="s">
        <v>260</v>
      </c>
      <c r="B142" s="25" t="s">
        <v>261</v>
      </c>
      <c r="C142" s="20">
        <v>-196.37256</v>
      </c>
    </row>
    <row r="143" spans="1:3" s="43" customFormat="1" ht="57.75" customHeight="1">
      <c r="A143" s="24" t="s">
        <v>254</v>
      </c>
      <c r="B143" s="25" t="s">
        <v>252</v>
      </c>
      <c r="C143" s="20">
        <v>-826.06845</v>
      </c>
    </row>
    <row r="144" spans="1:3" s="43" customFormat="1" ht="57.75" customHeight="1">
      <c r="A144" s="24" t="s">
        <v>264</v>
      </c>
      <c r="B144" s="25" t="s">
        <v>252</v>
      </c>
      <c r="C144" s="20">
        <v>-257.54328</v>
      </c>
    </row>
    <row r="145" spans="1:3" s="43" customFormat="1" ht="57.75" customHeight="1">
      <c r="A145" s="24" t="s">
        <v>259</v>
      </c>
      <c r="B145" s="25" t="s">
        <v>252</v>
      </c>
      <c r="C145" s="20">
        <v>-11744.00002</v>
      </c>
    </row>
    <row r="146" spans="1:3" s="43" customFormat="1" ht="69.75" customHeight="1">
      <c r="A146" s="24" t="s">
        <v>255</v>
      </c>
      <c r="B146" s="25" t="s">
        <v>252</v>
      </c>
      <c r="C146" s="20">
        <v>-5674.91769</v>
      </c>
    </row>
    <row r="147" spans="1:3" ht="25.5" customHeight="1">
      <c r="A147" s="24"/>
      <c r="B147" s="41" t="s">
        <v>13</v>
      </c>
      <c r="C147" s="42">
        <f>C18+C73</f>
        <v>19667930.297</v>
      </c>
    </row>
    <row r="148" spans="1:3" ht="22.5" customHeight="1">
      <c r="A148" s="10"/>
      <c r="B148" s="11"/>
      <c r="C148" s="12"/>
    </row>
    <row r="149" spans="1:3" ht="23.25" customHeight="1">
      <c r="A149" s="46" t="s">
        <v>217</v>
      </c>
      <c r="B149" s="46"/>
      <c r="C149" s="46"/>
    </row>
    <row r="150" spans="1:3" ht="18.75" customHeight="1">
      <c r="A150" s="46" t="s">
        <v>218</v>
      </c>
      <c r="B150" s="46"/>
      <c r="C150" s="46"/>
    </row>
    <row r="151" spans="1:3" ht="19.5" customHeight="1">
      <c r="A151" s="46" t="s">
        <v>230</v>
      </c>
      <c r="B151" s="46"/>
      <c r="C151" s="46"/>
    </row>
  </sheetData>
  <sheetProtection/>
  <mergeCells count="14">
    <mergeCell ref="A151:C151"/>
    <mergeCell ref="A149:C149"/>
    <mergeCell ref="A15:C15"/>
    <mergeCell ref="B9:C9"/>
    <mergeCell ref="B10:C10"/>
    <mergeCell ref="B11:C11"/>
    <mergeCell ref="B12:C12"/>
    <mergeCell ref="B13:C13"/>
    <mergeCell ref="A150:C150"/>
    <mergeCell ref="B2:C2"/>
    <mergeCell ref="B3:C3"/>
    <mergeCell ref="B4:C4"/>
    <mergeCell ref="B5:C5"/>
    <mergeCell ref="B6:C6"/>
  </mergeCells>
  <printOptions/>
  <pageMargins left="0.7874015748031497" right="0.31496062992125984" top="0.7480314960629921" bottom="0.5511811023622047" header="0.11811023622047245" footer="0"/>
  <pageSetup fitToHeight="17" horizontalDpi="600" verticalDpi="600" orientation="portrait" paperSize="9" scale="84" r:id="rId1"/>
  <headerFooter>
    <oddFooter>&amp;R&amp;P</oddFooter>
  </headerFooter>
  <rowBreaks count="11" manualBreakCount="11">
    <brk id="25" max="2" man="1"/>
    <brk id="43" max="2" man="1"/>
    <brk id="55" max="2" man="1"/>
    <brk id="67" max="2" man="1"/>
    <brk id="82" max="2" man="1"/>
    <brk id="95" max="2" man="1"/>
    <brk id="106" max="2" man="1"/>
    <brk id="116" max="2" man="1"/>
    <brk id="123" max="2" man="1"/>
    <brk id="132" max="2" man="1"/>
    <brk id="139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Кочережко Оксана Анатольевна</cp:lastModifiedBy>
  <cp:lastPrinted>2020-01-31T11:05:27Z</cp:lastPrinted>
  <dcterms:created xsi:type="dcterms:W3CDTF">2004-10-05T07:40:56Z</dcterms:created>
  <dcterms:modified xsi:type="dcterms:W3CDTF">2020-01-31T11:13:05Z</dcterms:modified>
  <cp:category/>
  <cp:version/>
  <cp:contentType/>
  <cp:contentStatus/>
</cp:coreProperties>
</file>