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35" windowWidth="11625" windowHeight="4440" tabRatio="948" activeTab="0"/>
  </bookViews>
  <sheets>
    <sheet name="Прил1(дох.) 2020" sheetId="1" r:id="rId1"/>
  </sheets>
  <definedNames>
    <definedName name="_xlnm.Print_Titles" localSheetId="0">'Прил1(дох.) 2020'!$17:$17</definedName>
    <definedName name="_xlnm.Print_Area" localSheetId="0">'Прил1(дох.) 2020'!$A$1:$C$184</definedName>
  </definedNames>
  <calcPr fullCalcOnLoad="1"/>
</workbook>
</file>

<file path=xl/sharedStrings.xml><?xml version="1.0" encoding="utf-8"?>
<sst xmlns="http://schemas.openxmlformats.org/spreadsheetml/2006/main" count="340" uniqueCount="326">
  <si>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</si>
  <si>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</si>
  <si>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</si>
  <si>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</si>
  <si>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</si>
  <si>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</si>
  <si>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</si>
  <si>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</si>
  <si>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</si>
  <si>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</si>
  <si>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</si>
  <si>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</si>
  <si>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</si>
  <si>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</si>
  <si>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</si>
  <si>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</si>
  <si>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</si>
  <si>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</si>
  <si>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</si>
  <si>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</si>
  <si>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</si>
  <si>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</si>
  <si>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</si>
  <si>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</si>
  <si>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</si>
  <si>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</si>
  <si>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</si>
  <si>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</si>
  <si>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</si>
  <si>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</si>
  <si>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</si>
  <si>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</si>
  <si>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</si>
  <si>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</si>
  <si>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</si>
  <si>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</si>
  <si>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</si>
  <si>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</si>
  <si>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</si>
  <si>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</si>
  <si>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</si>
  <si>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</si>
  <si>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</si>
  <si>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</si>
  <si>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</si>
  <si>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 xml:space="preserve">       Приложение № 1</t>
  </si>
  <si>
    <t xml:space="preserve">       Московской области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</si>
  <si>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</si>
  <si>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</si>
  <si>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</si>
  <si>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</si>
  <si>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</si>
  <si>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</si>
  <si>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</si>
  <si>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</si>
  <si>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</si>
  <si>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</si>
  <si>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</si>
  <si>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</si>
  <si>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</si>
  <si>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 бюджета Одинцовского городского округа на 2020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</si>
  <si>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</si>
  <si>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</si>
  <si>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</si>
  <si>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</si>
  <si>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</si>
  <si>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</si>
  <si>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</si>
  <si>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</si>
  <si>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</si>
  <si>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</si>
  <si>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</si>
  <si>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</si>
  <si>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</si>
  <si>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</si>
  <si>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</si>
  <si>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</si>
  <si>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</si>
  <si>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</si>
  <si>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</si>
  <si>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</si>
  <si>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</si>
  <si>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</si>
  <si>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</si>
  <si>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</si>
  <si>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</si>
  <si>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</si>
  <si>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</si>
  <si>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</si>
  <si>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</si>
  <si>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</si>
  <si>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</si>
  <si>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</si>
  <si>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</si>
  <si>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</si>
  <si>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>080 111 07014 04 0000 120</t>
  </si>
  <si>
    <t>070 1 11 09044 04 0003 120</t>
  </si>
  <si>
    <t>Сумма                      на 2020 год,                       (тыс. рублей)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</si>
  <si>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</si>
  <si>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</si>
  <si>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</si>
  <si>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</si>
  <si>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</si>
  <si>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>070 2 02 29999 04 0010 150</t>
  </si>
  <si>
    <t>056 202 29999 04 0024 150</t>
  </si>
  <si>
    <t xml:space="preserve">Прочие субсидии бюджетам городских округов (на ремонт подъездов многоквартирных домов) </t>
  </si>
  <si>
    <t xml:space="preserve"> 070 2 02 29999 04 0007 150 </t>
  </si>
  <si>
    <t>070 202 29999 04 0031 150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</si>
  <si>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</si>
  <si>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070 202 29999 04 0032 150</t>
  </si>
  <si>
    <t>070 202 29999 04 0033 150</t>
  </si>
  <si>
    <t xml:space="preserve"> 070 2 02 29999 04 0005 150 </t>
  </si>
  <si>
    <t xml:space="preserve"> 070 2 02 29999 04 0004 150 </t>
  </si>
  <si>
    <t>070 202 29999 04 0036 150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</si>
  <si>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</si>
  <si>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</si>
  <si>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</si>
  <si>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>070 202 29999 04 0038 150</t>
  </si>
  <si>
    <t xml:space="preserve">056 2 02 29999 04 0026 150 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</si>
  <si>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</si>
  <si>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</si>
  <si>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070 2 02 29999 04 0001 150 </t>
  </si>
  <si>
    <t>051 2 02 25228 04 0000 150</t>
  </si>
  <si>
    <t>056 2 02 29999 04 0006 150</t>
  </si>
  <si>
    <t>056 202 29999 04 0039 150</t>
  </si>
  <si>
    <t>000 2 02 30000 00 0000 150</t>
  </si>
  <si>
    <t>Субвенции бюджетам городских округов на проведение Всероссийской переписи населения 2020 года</t>
  </si>
  <si>
    <t>070 2 02 35469 04 0000 150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</si>
  <si>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</si>
  <si>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</si>
  <si>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</si>
  <si>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</si>
  <si>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</si>
  <si>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</si>
  <si>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</si>
  <si>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</si>
  <si>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</si>
  <si>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</si>
  <si>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</si>
  <si>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</si>
  <si>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</si>
  <si>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</si>
  <si>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</si>
  <si>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</si>
  <si>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</si>
  <si>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056 2 02 30024 04 0010 150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</si>
  <si>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</si>
  <si>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</si>
  <si>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</si>
  <si>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</si>
  <si>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</si>
  <si>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</si>
  <si>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</si>
  <si>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</si>
  <si>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</si>
  <si>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</si>
  <si>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</si>
  <si>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</si>
  <si>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</si>
  <si>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</si>
  <si>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</si>
  <si>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070 2 02 30024 04 0002 150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</si>
  <si>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</si>
  <si>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</si>
  <si>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</si>
  <si>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</si>
  <si>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</si>
  <si>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000 2 02 40000 00 0000 150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</si>
  <si>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</si>
  <si>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Прочие межбюджетные трансферты, передаваемые бюджетам городских округов</t>
  </si>
  <si>
    <t>000 2 02 49999 04 0000 150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</si>
  <si>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</si>
  <si>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</si>
  <si>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</si>
  <si>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</si>
  <si>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</si>
  <si>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</si>
  <si>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</si>
  <si>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</si>
  <si>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</si>
  <si>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</si>
  <si>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</si>
  <si>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  (на капитальные вложения в объекты общего образования)</t>
  </si>
  <si>
    <t>Прочие субсидии бюджетам городских округов                        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</si>
  <si>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</si>
  <si>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 (на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</si>
  <si>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</si>
  <si>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</si>
  <si>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</si>
  <si>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</si>
  <si>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(на строительство (реконструкцию) канализационных коллекторов, канализационных насосных станций)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</si>
  <si>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</si>
  <si>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  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</si>
  <si>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</si>
  <si>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</si>
  <si>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</si>
  <si>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</si>
  <si>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</si>
  <si>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</si>
  <si>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</si>
  <si>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</si>
  <si>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</si>
  <si>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070 1 13 02994 04 0002 130 </t>
  </si>
  <si>
    <t xml:space="preserve">       Одинцовского городского округа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</si>
  <si>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</si>
  <si>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</si>
  <si>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Иные межбюджетные трансферты,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</si>
  <si>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</si>
  <si>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</si>
  <si>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</si>
  <si>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</si>
  <si>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</si>
  <si>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056 202 29999 04 0028 150</t>
  </si>
  <si>
    <t>050  202 29999 04 0027 150</t>
  </si>
  <si>
    <t>070 202 29999 04 0015 150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</si>
  <si>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</si>
  <si>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 xml:space="preserve"> 056 2 02 49999 04 0001 150 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</si>
  <si>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</si>
  <si>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</si>
  <si>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</si>
  <si>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</si>
  <si>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субсидии бюджетам городских округов                      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</si>
  <si>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080 1 11 09044 04 0002 120</t>
  </si>
  <si>
    <t>050 202 29999 04 0041 150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</si>
  <si>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</si>
  <si>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080 1 14 06312 04 0000 430</t>
  </si>
  <si>
    <t>056 202 25253 04 0000 150</t>
  </si>
  <si>
    <t>Прочие субсидии бюджетам городских округов (на реализацию мероприятий по улучшению жилищных условий семей, имеющих семь и более детей)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</si>
  <si>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</si>
  <si>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</si>
  <si>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</si>
  <si>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</si>
  <si>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</si>
  <si>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</si>
  <si>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</si>
  <si>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000 219 00000 00 0000 150</t>
  </si>
  <si>
    <t>003 219 60010 04 0000 150</t>
  </si>
  <si>
    <t>070 219 60010 04 0000 150</t>
  </si>
  <si>
    <t xml:space="preserve">       к  решению Совета депутатов</t>
  </si>
  <si>
    <t xml:space="preserve">       (Приложение № 1</t>
  </si>
  <si>
    <t xml:space="preserve">       от "20" декабря 2019  г. № 21/12)</t>
  </si>
  <si>
    <t>056 219 60010 04 0000 150</t>
  </si>
  <si>
    <t>056 202 45160 04 0000 150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</si>
  <si>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</si>
  <si>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050 202 45160 04 0000 150</t>
  </si>
  <si>
    <t>056 202 25027 04 0000 150</t>
  </si>
  <si>
    <t>050 219 60010 04 0000 150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</si>
  <si>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</si>
  <si>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</si>
  <si>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</si>
  <si>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</si>
  <si>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070 202 29999 04 0042 150</t>
  </si>
  <si>
    <t>Прочие субсидии бюджетам городских округов                           (на ремонт дворовых территорий)</t>
  </si>
  <si>
    <t>070 202 29999 04 0043 150</t>
  </si>
  <si>
    <t>056 202 29999 04 0044 150</t>
  </si>
  <si>
    <t>070 202 29999 04 0045 150</t>
  </si>
  <si>
    <t>056 202 29999 04 0046 150</t>
  </si>
  <si>
    <t>070 202 29999 04 0047 150</t>
  </si>
  <si>
    <t>070 202 29999 04 0048 150</t>
  </si>
  <si>
    <t>039 202 29999 04 0049 150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</si>
  <si>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</si>
  <si>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</si>
  <si>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056 202 30024 04 0013 150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</si>
  <si>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</si>
  <si>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070 2 02 49999 04 0003 150 </t>
  </si>
  <si>
    <t>Прочие межбюджетные трансферты, передаваемые бюджетам городских округов (на возмещение расходов на материально-техническое обеспечение клубов "Активное долголетие")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</si>
  <si>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</si>
  <si>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</si>
  <si>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000 218 00000 00 0000 00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</si>
  <si>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</si>
  <si>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050 218 04010 04 0000 150</t>
  </si>
  <si>
    <t>Доходы бюджетов городских округов от возврата бюджетными учреждениями остатков субсидий прошлых лет</t>
  </si>
  <si>
    <t>056 218 04010 04 0000 150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</si>
  <si>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</si>
  <si>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</si>
  <si>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</si>
  <si>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</si>
  <si>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070 218 04030 04 0000 150</t>
  </si>
  <si>
    <t>070 218 60010 04 0000 150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</si>
  <si>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</si>
  <si>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</si>
  <si>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</si>
  <si>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000 1 13 02000 00 0000 130 </t>
  </si>
  <si>
    <t>Доходы от компенсации затрат государства</t>
  </si>
  <si>
    <t>056 113 02064 04 0000 130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</si>
  <si>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</si>
  <si>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000 1 13 02994 04 0001 130 </t>
  </si>
  <si>
    <t>Прочие доходы от компенсации затрат бюджетов городских округов (дебиторская задолженность прошлых лет)</t>
  </si>
  <si>
    <t xml:space="preserve">003 1 13 02994 04 0001 130 </t>
  </si>
  <si>
    <t xml:space="preserve">056 1 13 02994 04 0001 130 </t>
  </si>
  <si>
    <t xml:space="preserve">070 1 13 02994 04 0001 130 </t>
  </si>
  <si>
    <t xml:space="preserve">056 1 13 02994 04 0003 130 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</si>
  <si>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</si>
  <si>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000 1 13 02994 04 0020 130 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</si>
  <si>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</si>
  <si>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 xml:space="preserve">056 1 13 02994 04 0020 130 </t>
  </si>
  <si>
    <t xml:space="preserve">070 1 13 02994 04 0020 130 </t>
  </si>
  <si>
    <t>080 114 01040 04 0000 410</t>
  </si>
  <si>
    <t>Доходы от продажи квартир, находящихся в собственности городских округов</t>
  </si>
  <si>
    <t>080 1 14 06024 04 0000 430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</si>
  <si>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</si>
  <si>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080 117 05040 04 0005 180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</si>
  <si>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</si>
  <si>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070 117 05040 04 0020 180</t>
  </si>
  <si>
    <t xml:space="preserve">Прочие неналоговые доходы бюджетов городских округов </t>
  </si>
  <si>
    <t>Прочие субсидии бюджетам городских округов                          (на капитальные вложения в общеобразовательные организации в целях обеспечения односменного режима обучения)</t>
  </si>
  <si>
    <t>Прочие субсидии бюджетам городских округов                             (на  строительство  (реконструкцию) муниципальных  стадионов)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</si>
  <si>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</si>
  <si>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субсидии бюджетам городских округов                        (на приобретение (выкуп) нежилых помещений и земельного участка под размещение дошкольных групп для детей в возрасте от 2 месяцев до 7 лет)</t>
  </si>
  <si>
    <t>Прочие субсидии бюджетам городских округов                            (на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</si>
  <si>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Прочие субсидии бюджетам городских округов                            (на мероприятия по проведению капитального ремонта в муниципальных дошкольных образовательных организациях в Московской области)</t>
  </si>
  <si>
    <t>Прочие субсидии бюджетам городских округов                            (на обустройство и установку детских игровых площадок на территории муниципальных образований Московской области)</t>
  </si>
  <si>
    <t>Прочие субсидии бюджетам городских округов                          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</si>
  <si>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</si>
  <si>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080 1 11 09044 04 0005 120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</si>
  <si>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</si>
  <si>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</si>
  <si>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</si>
  <si>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</si>
  <si>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</si>
  <si>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</si>
  <si>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</si>
  <si>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</si>
  <si>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</si>
  <si>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Администрации Одинцовского городского округа                                                            Л.В. Тарасова</t>
  </si>
  <si>
    <t xml:space="preserve">       от " 09 " июня  2020 г. № 2/17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</si>
</sst>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7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177" fontId="0" fillId="33" borderId="0" xfId="0" applyNumberFormat="1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8" fillId="33" borderId="0" xfId="0" applyFont="1" applyFill="1" applyAlignment="1">
      <alignment horizontal="left" indent="19"/>
    </xf>
    <xf numFmtId="0" fontId="8" fillId="33" borderId="0" xfId="0" applyFont="1" applyFill="1" applyAlignment="1">
      <alignment horizontal="right"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indent="19"/>
    </xf>
    <xf numFmtId="0" fontId="11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4"/>
  <sheetViews>
    <sheetView tabSelected="1" view="pageBreakPreview" zoomScale="70" zoomScaleNormal="91" zoomScaleSheetLayoutView="70" workbookViewId="0" topLeftCell="A1">
      <selection activeCell="B3" sqref="B3:C3"/>
    </sheetView>
  </sheetViews>
  <sheetFormatPr defaultColWidth="9.00390625" defaultRowHeight="15.75"/>
  <cols>
    <col min="1" max="1" width="27.125" style="3" customWidth="1"/>
    <col min="2" max="2" width="55.75390625" style="11" customWidth="1"/>
    <col min="3" max="3" width="18.50390625" style="12" customWidth="1"/>
    <col min="4" max="4" width="14.50390625" style="41" customWidth="1"/>
    <col min="5" max="43" width="9.00390625" style="41" customWidth="1"/>
    <col min="44" max="16384" width="9.00390625" style="1" customWidth="1"/>
  </cols>
  <sheetData>
    <row r="1" ht="8.25" customHeight="1"/>
    <row r="2" spans="2:3" ht="21" customHeight="1">
      <c r="B2" s="45" t="s">
        <v>45</v>
      </c>
      <c r="C2" s="45"/>
    </row>
    <row r="3" spans="2:3" ht="15.75" customHeight="1">
      <c r="B3" s="45" t="s">
        <v>238</v>
      </c>
      <c r="C3" s="45"/>
    </row>
    <row r="4" spans="2:3" ht="15.75" customHeight="1">
      <c r="B4" s="45" t="s">
        <v>203</v>
      </c>
      <c r="C4" s="45"/>
    </row>
    <row r="5" spans="2:3" ht="15.75" customHeight="1">
      <c r="B5" s="45" t="s">
        <v>46</v>
      </c>
      <c r="C5" s="45"/>
    </row>
    <row r="6" spans="2:3" ht="15.75" customHeight="1">
      <c r="B6" s="45" t="s">
        <v>325</v>
      </c>
      <c r="C6" s="45"/>
    </row>
    <row r="7" ht="8.25" customHeight="1"/>
    <row r="8" ht="8.25" customHeight="1"/>
    <row r="9" spans="1:3" ht="15.75">
      <c r="A9" s="14"/>
      <c r="B9" s="45" t="s">
        <v>239</v>
      </c>
      <c r="C9" s="45"/>
    </row>
    <row r="10" spans="1:3" ht="15.75">
      <c r="A10" s="14"/>
      <c r="B10" s="45" t="s">
        <v>238</v>
      </c>
      <c r="C10" s="45"/>
    </row>
    <row r="11" spans="1:3" ht="15.75">
      <c r="A11" s="14"/>
      <c r="B11" s="45" t="s">
        <v>203</v>
      </c>
      <c r="C11" s="45"/>
    </row>
    <row r="12" spans="1:3" ht="15.75">
      <c r="A12" s="14"/>
      <c r="B12" s="45" t="s">
        <v>46</v>
      </c>
      <c r="C12" s="45"/>
    </row>
    <row r="13" spans="1:3" ht="15.75">
      <c r="A13" s="2"/>
      <c r="B13" s="45" t="s">
        <v>240</v>
      </c>
      <c r="C13" s="45"/>
    </row>
    <row r="14" spans="1:3" ht="55.5" customHeight="1">
      <c r="A14" s="2"/>
      <c r="B14" s="13"/>
      <c r="C14" s="13"/>
    </row>
    <row r="15" spans="1:3" ht="21.75" customHeight="1">
      <c r="A15" s="47" t="s">
        <v>60</v>
      </c>
      <c r="B15" s="47"/>
      <c r="C15" s="47"/>
    </row>
    <row r="16" spans="1:3" ht="19.5" customHeight="1">
      <c r="A16" s="4"/>
      <c r="B16" s="5"/>
      <c r="C16" s="6"/>
    </row>
    <row r="17" spans="1:3" ht="66" customHeight="1">
      <c r="A17" s="43" t="s">
        <v>22</v>
      </c>
      <c r="B17" s="43" t="s">
        <v>7</v>
      </c>
      <c r="C17" s="44" t="s">
        <v>97</v>
      </c>
    </row>
    <row r="18" spans="1:3" ht="34.5" customHeight="1">
      <c r="A18" s="19" t="s">
        <v>4</v>
      </c>
      <c r="B18" s="20" t="s">
        <v>27</v>
      </c>
      <c r="C18" s="21">
        <f>C19+C39</f>
        <v>9955696</v>
      </c>
    </row>
    <row r="19" spans="1:3" ht="23.25" customHeight="1">
      <c r="A19" s="22"/>
      <c r="B19" s="20" t="s">
        <v>0</v>
      </c>
      <c r="C19" s="21">
        <f>C20+C22+C27+C36+C31</f>
        <v>8001378</v>
      </c>
    </row>
    <row r="20" spans="1:3" ht="29.25" customHeight="1">
      <c r="A20" s="22" t="s">
        <v>40</v>
      </c>
      <c r="B20" s="23" t="s">
        <v>29</v>
      </c>
      <c r="C20" s="18">
        <f>C21</f>
        <v>2661678</v>
      </c>
    </row>
    <row r="21" spans="1:3" ht="30" customHeight="1">
      <c r="A21" s="22" t="s">
        <v>38</v>
      </c>
      <c r="B21" s="15" t="s">
        <v>32</v>
      </c>
      <c r="C21" s="16">
        <v>2661678</v>
      </c>
    </row>
    <row r="22" spans="1:3" ht="57.75" customHeight="1">
      <c r="A22" s="22" t="s">
        <v>41</v>
      </c>
      <c r="B22" s="23" t="s">
        <v>33</v>
      </c>
      <c r="C22" s="17">
        <f>SUM(C23:C26)</f>
        <v>76152</v>
      </c>
    </row>
    <row r="23" spans="1:3" ht="123" customHeight="1">
      <c r="A23" s="22" t="s">
        <v>52</v>
      </c>
      <c r="B23" s="23" t="s">
        <v>51</v>
      </c>
      <c r="C23" s="16">
        <v>35003</v>
      </c>
    </row>
    <row r="24" spans="1:3" ht="137.25" customHeight="1">
      <c r="A24" s="22" t="s">
        <v>54</v>
      </c>
      <c r="B24" s="23" t="s">
        <v>53</v>
      </c>
      <c r="C24" s="16">
        <v>181</v>
      </c>
    </row>
    <row r="25" spans="1:3" ht="133.5" customHeight="1">
      <c r="A25" s="22" t="s">
        <v>55</v>
      </c>
      <c r="B25" s="23" t="s">
        <v>56</v>
      </c>
      <c r="C25" s="16">
        <v>45723</v>
      </c>
    </row>
    <row r="26" spans="1:3" ht="139.5" customHeight="1">
      <c r="A26" s="22" t="s">
        <v>58</v>
      </c>
      <c r="B26" s="23" t="s">
        <v>57</v>
      </c>
      <c r="C26" s="16">
        <v>-4755</v>
      </c>
    </row>
    <row r="27" spans="1:3" ht="34.5" customHeight="1">
      <c r="A27" s="22" t="s">
        <v>42</v>
      </c>
      <c r="B27" s="15" t="s">
        <v>6</v>
      </c>
      <c r="C27" s="18">
        <f>C28+C29+C30</f>
        <v>1453555</v>
      </c>
    </row>
    <row r="28" spans="1:3" ht="39" customHeight="1">
      <c r="A28" s="22" t="s">
        <v>39</v>
      </c>
      <c r="B28" s="15" t="s">
        <v>30</v>
      </c>
      <c r="C28" s="18">
        <v>1210114</v>
      </c>
    </row>
    <row r="29" spans="1:3" ht="42.75" customHeight="1">
      <c r="A29" s="22" t="s">
        <v>37</v>
      </c>
      <c r="B29" s="15" t="s">
        <v>21</v>
      </c>
      <c r="C29" s="18">
        <v>161967</v>
      </c>
    </row>
    <row r="30" spans="1:3" ht="44.25" customHeight="1">
      <c r="A30" s="22" t="s">
        <v>228</v>
      </c>
      <c r="B30" s="15" t="s">
        <v>229</v>
      </c>
      <c r="C30" s="18">
        <v>81474</v>
      </c>
    </row>
    <row r="31" spans="1:3" ht="38.25" customHeight="1">
      <c r="A31" s="22" t="s">
        <v>79</v>
      </c>
      <c r="B31" s="15" t="s">
        <v>80</v>
      </c>
      <c r="C31" s="18">
        <f>C32+C33</f>
        <v>3719683</v>
      </c>
    </row>
    <row r="32" spans="1:3" ht="63" customHeight="1">
      <c r="A32" s="22" t="s">
        <v>81</v>
      </c>
      <c r="B32" s="15" t="s">
        <v>82</v>
      </c>
      <c r="C32" s="18">
        <v>541071</v>
      </c>
    </row>
    <row r="33" spans="1:3" ht="33.75" customHeight="1">
      <c r="A33" s="22" t="s">
        <v>87</v>
      </c>
      <c r="B33" s="15" t="s">
        <v>83</v>
      </c>
      <c r="C33" s="18">
        <f>C34+C35</f>
        <v>3178612</v>
      </c>
    </row>
    <row r="34" spans="1:3" ht="40.5" customHeight="1">
      <c r="A34" s="22" t="s">
        <v>84</v>
      </c>
      <c r="B34" s="15" t="s">
        <v>85</v>
      </c>
      <c r="C34" s="18">
        <v>1923201</v>
      </c>
    </row>
    <row r="35" spans="1:3" ht="42" customHeight="1">
      <c r="A35" s="22" t="s">
        <v>86</v>
      </c>
      <c r="B35" s="15" t="s">
        <v>88</v>
      </c>
      <c r="C35" s="18">
        <v>1255411</v>
      </c>
    </row>
    <row r="36" spans="1:3" ht="35.25" customHeight="1">
      <c r="A36" s="24" t="s">
        <v>14</v>
      </c>
      <c r="B36" s="15" t="s">
        <v>25</v>
      </c>
      <c r="C36" s="17">
        <f>C37+C38</f>
        <v>90310</v>
      </c>
    </row>
    <row r="37" spans="1:3" ht="57" customHeight="1">
      <c r="A37" s="24" t="s">
        <v>50</v>
      </c>
      <c r="B37" s="15" t="s">
        <v>26</v>
      </c>
      <c r="C37" s="17">
        <v>90210</v>
      </c>
    </row>
    <row r="38" spans="1:3" ht="41.25" customHeight="1">
      <c r="A38" s="24" t="s">
        <v>49</v>
      </c>
      <c r="B38" s="15" t="s">
        <v>5</v>
      </c>
      <c r="C38" s="17">
        <v>100</v>
      </c>
    </row>
    <row r="39" spans="1:3" ht="33" customHeight="1">
      <c r="A39" s="24"/>
      <c r="B39" s="25" t="s">
        <v>1</v>
      </c>
      <c r="C39" s="21">
        <f>C40+C55+C57+C73+C82+C83</f>
        <v>1954318</v>
      </c>
    </row>
    <row r="40" spans="1:3" ht="60" customHeight="1">
      <c r="A40" s="22" t="s">
        <v>24</v>
      </c>
      <c r="B40" s="15" t="s">
        <v>10</v>
      </c>
      <c r="C40" s="18">
        <f>C41+C50+C48+C45</f>
        <v>697200</v>
      </c>
    </row>
    <row r="41" spans="1:3" ht="109.5" customHeight="1">
      <c r="A41" s="22" t="s">
        <v>23</v>
      </c>
      <c r="B41" s="23" t="s">
        <v>28</v>
      </c>
      <c r="C41" s="26">
        <f>C42+C43+C44</f>
        <v>512528</v>
      </c>
    </row>
    <row r="42" spans="1:3" ht="100.5" customHeight="1">
      <c r="A42" s="22" t="s">
        <v>63</v>
      </c>
      <c r="B42" s="23" t="s">
        <v>61</v>
      </c>
      <c r="C42" s="26">
        <v>379055</v>
      </c>
    </row>
    <row r="43" spans="1:3" ht="90" customHeight="1">
      <c r="A43" s="28" t="s">
        <v>62</v>
      </c>
      <c r="B43" s="27" t="s">
        <v>178</v>
      </c>
      <c r="C43" s="29">
        <v>40470</v>
      </c>
    </row>
    <row r="44" spans="1:3" ht="43.5" customHeight="1">
      <c r="A44" s="22" t="s">
        <v>64</v>
      </c>
      <c r="B44" s="23" t="s">
        <v>65</v>
      </c>
      <c r="C44" s="18">
        <v>93003</v>
      </c>
    </row>
    <row r="45" spans="1:3" ht="54.75" customHeight="1">
      <c r="A45" s="22" t="s">
        <v>320</v>
      </c>
      <c r="B45" s="23" t="s">
        <v>321</v>
      </c>
      <c r="C45" s="18">
        <f>C46+C47</f>
        <v>1485</v>
      </c>
    </row>
    <row r="46" spans="1:3" ht="124.5" customHeight="1">
      <c r="A46" s="22" t="s">
        <v>318</v>
      </c>
      <c r="B46" s="23" t="s">
        <v>280</v>
      </c>
      <c r="C46" s="29">
        <v>1121</v>
      </c>
    </row>
    <row r="47" spans="1:3" ht="107.25" customHeight="1">
      <c r="A47" s="22" t="s">
        <v>319</v>
      </c>
      <c r="B47" s="23" t="s">
        <v>281</v>
      </c>
      <c r="C47" s="29">
        <v>364</v>
      </c>
    </row>
    <row r="48" spans="1:3" ht="41.25" customHeight="1">
      <c r="A48" s="22" t="s">
        <v>93</v>
      </c>
      <c r="B48" s="23" t="s">
        <v>16</v>
      </c>
      <c r="C48" s="18">
        <f>C49</f>
        <v>3015</v>
      </c>
    </row>
    <row r="49" spans="1:3" ht="56.25" customHeight="1">
      <c r="A49" s="22" t="s">
        <v>95</v>
      </c>
      <c r="B49" s="23" t="s">
        <v>66</v>
      </c>
      <c r="C49" s="18">
        <v>3015</v>
      </c>
    </row>
    <row r="50" spans="1:3" ht="102.75" customHeight="1">
      <c r="A50" s="24" t="s">
        <v>322</v>
      </c>
      <c r="B50" s="15" t="s">
        <v>323</v>
      </c>
      <c r="C50" s="18">
        <f>SUM(C51:C54)</f>
        <v>180172</v>
      </c>
    </row>
    <row r="51" spans="1:3" ht="129.75" customHeight="1">
      <c r="A51" s="30" t="s">
        <v>89</v>
      </c>
      <c r="B51" s="15" t="s">
        <v>220</v>
      </c>
      <c r="C51" s="18">
        <v>4140</v>
      </c>
    </row>
    <row r="52" spans="1:3" ht="129.75" customHeight="1">
      <c r="A52" s="30" t="s">
        <v>222</v>
      </c>
      <c r="B52" s="15" t="s">
        <v>219</v>
      </c>
      <c r="C52" s="18">
        <v>46411</v>
      </c>
    </row>
    <row r="53" spans="1:3" ht="100.5" customHeight="1">
      <c r="A53" s="30" t="s">
        <v>96</v>
      </c>
      <c r="B53" s="31" t="s">
        <v>179</v>
      </c>
      <c r="C53" s="18">
        <v>128253</v>
      </c>
    </row>
    <row r="54" spans="1:3" ht="157.5" customHeight="1">
      <c r="A54" s="30" t="s">
        <v>314</v>
      </c>
      <c r="B54" s="31" t="s">
        <v>315</v>
      </c>
      <c r="C54" s="18">
        <v>1368</v>
      </c>
    </row>
    <row r="55" spans="1:3" ht="33.75" customHeight="1">
      <c r="A55" s="22" t="s">
        <v>15</v>
      </c>
      <c r="B55" s="15" t="s">
        <v>11</v>
      </c>
      <c r="C55" s="18">
        <f>C56</f>
        <v>7768</v>
      </c>
    </row>
    <row r="56" spans="1:3" ht="21" customHeight="1">
      <c r="A56" s="22" t="s">
        <v>48</v>
      </c>
      <c r="B56" s="23" t="s">
        <v>31</v>
      </c>
      <c r="C56" s="18">
        <v>7768</v>
      </c>
    </row>
    <row r="57" spans="1:3" s="41" customFormat="1" ht="39" customHeight="1">
      <c r="A57" s="32" t="s">
        <v>44</v>
      </c>
      <c r="B57" s="33" t="s">
        <v>59</v>
      </c>
      <c r="C57" s="18">
        <f>C62+C58</f>
        <v>771912</v>
      </c>
    </row>
    <row r="58" spans="1:3" s="41" customFormat="1" ht="27.75" customHeight="1">
      <c r="A58" s="32" t="s">
        <v>316</v>
      </c>
      <c r="B58" s="33" t="s">
        <v>317</v>
      </c>
      <c r="C58" s="18">
        <f>C59+C60+C61</f>
        <v>414859</v>
      </c>
    </row>
    <row r="59" spans="1:3" s="41" customFormat="1" ht="74.25" customHeight="1">
      <c r="A59" s="32" t="s">
        <v>177</v>
      </c>
      <c r="B59" s="33" t="s">
        <v>176</v>
      </c>
      <c r="C59" s="18">
        <v>2356</v>
      </c>
    </row>
    <row r="60" spans="1:3" s="41" customFormat="1" ht="103.5" customHeight="1">
      <c r="A60" s="32" t="s">
        <v>94</v>
      </c>
      <c r="B60" s="33" t="s">
        <v>67</v>
      </c>
      <c r="C60" s="18">
        <v>412416</v>
      </c>
    </row>
    <row r="61" spans="1:3" s="41" customFormat="1" ht="51.75" customHeight="1">
      <c r="A61" s="32" t="s">
        <v>175</v>
      </c>
      <c r="B61" s="33" t="s">
        <v>68</v>
      </c>
      <c r="C61" s="18">
        <v>87</v>
      </c>
    </row>
    <row r="62" spans="1:3" s="41" customFormat="1" ht="26.25" customHeight="1">
      <c r="A62" s="32" t="s">
        <v>282</v>
      </c>
      <c r="B62" s="33" t="s">
        <v>283</v>
      </c>
      <c r="C62" s="18">
        <f>C63+C64+C68+C69+C70</f>
        <v>357053</v>
      </c>
    </row>
    <row r="63" spans="1:3" s="41" customFormat="1" ht="47.25" customHeight="1">
      <c r="A63" s="32" t="s">
        <v>284</v>
      </c>
      <c r="B63" s="33" t="s">
        <v>285</v>
      </c>
      <c r="C63" s="18">
        <v>7</v>
      </c>
    </row>
    <row r="64" spans="1:3" s="41" customFormat="1" ht="47.25" customHeight="1">
      <c r="A64" s="32" t="s">
        <v>286</v>
      </c>
      <c r="B64" s="33" t="s">
        <v>287</v>
      </c>
      <c r="C64" s="18">
        <f>C65+C66+C67</f>
        <v>2357</v>
      </c>
    </row>
    <row r="65" spans="1:3" s="41" customFormat="1" ht="47.25" customHeight="1">
      <c r="A65" s="32" t="s">
        <v>288</v>
      </c>
      <c r="B65" s="33" t="s">
        <v>287</v>
      </c>
      <c r="C65" s="18">
        <v>1266</v>
      </c>
    </row>
    <row r="66" spans="1:3" s="41" customFormat="1" ht="47.25" customHeight="1">
      <c r="A66" s="32" t="s">
        <v>289</v>
      </c>
      <c r="B66" s="33" t="s">
        <v>287</v>
      </c>
      <c r="C66" s="18">
        <v>465</v>
      </c>
    </row>
    <row r="67" spans="1:3" s="41" customFormat="1" ht="47.25" customHeight="1">
      <c r="A67" s="32" t="s">
        <v>290</v>
      </c>
      <c r="B67" s="33" t="s">
        <v>287</v>
      </c>
      <c r="C67" s="18">
        <v>626</v>
      </c>
    </row>
    <row r="68" spans="1:3" ht="78" customHeight="1">
      <c r="A68" s="32" t="s">
        <v>202</v>
      </c>
      <c r="B68" s="33" t="s">
        <v>201</v>
      </c>
      <c r="C68" s="18">
        <v>115</v>
      </c>
    </row>
    <row r="69" spans="1:3" ht="68.25" customHeight="1">
      <c r="A69" s="32" t="s">
        <v>291</v>
      </c>
      <c r="B69" s="33" t="s">
        <v>292</v>
      </c>
      <c r="C69" s="38">
        <v>8001</v>
      </c>
    </row>
    <row r="70" spans="1:3" ht="68.25" customHeight="1">
      <c r="A70" s="32" t="s">
        <v>293</v>
      </c>
      <c r="B70" s="33" t="s">
        <v>294</v>
      </c>
      <c r="C70" s="38">
        <f>C71+C72</f>
        <v>346573</v>
      </c>
    </row>
    <row r="71" spans="1:3" ht="68.25" customHeight="1">
      <c r="A71" s="32" t="s">
        <v>295</v>
      </c>
      <c r="B71" s="33" t="s">
        <v>294</v>
      </c>
      <c r="C71" s="38">
        <v>310107</v>
      </c>
    </row>
    <row r="72" spans="1:3" ht="68.25" customHeight="1">
      <c r="A72" s="32" t="s">
        <v>296</v>
      </c>
      <c r="B72" s="33" t="s">
        <v>294</v>
      </c>
      <c r="C72" s="38">
        <v>36466</v>
      </c>
    </row>
    <row r="73" spans="1:3" ht="39.75" customHeight="1">
      <c r="A73" s="36" t="s">
        <v>18</v>
      </c>
      <c r="B73" s="37" t="s">
        <v>12</v>
      </c>
      <c r="C73" s="38">
        <f>C74+C75+C77+C80</f>
        <v>377661</v>
      </c>
    </row>
    <row r="74" spans="1:3" ht="39.75" customHeight="1">
      <c r="A74" s="22" t="s">
        <v>297</v>
      </c>
      <c r="B74" s="15" t="s">
        <v>298</v>
      </c>
      <c r="C74" s="38">
        <v>9208</v>
      </c>
    </row>
    <row r="75" spans="1:3" ht="94.5">
      <c r="A75" s="22" t="s">
        <v>43</v>
      </c>
      <c r="B75" s="15" t="s">
        <v>180</v>
      </c>
      <c r="C75" s="18">
        <f>C76</f>
        <v>228800</v>
      </c>
    </row>
    <row r="76" spans="1:43" s="7" customFormat="1" ht="99" customHeight="1">
      <c r="A76" s="22" t="s">
        <v>69</v>
      </c>
      <c r="B76" s="23" t="s">
        <v>70</v>
      </c>
      <c r="C76" s="18">
        <v>228800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</row>
    <row r="77" spans="1:43" s="7" customFormat="1" ht="49.5" customHeight="1">
      <c r="A77" s="34" t="s">
        <v>34</v>
      </c>
      <c r="B77" s="35" t="s">
        <v>47</v>
      </c>
      <c r="C77" s="18">
        <f>C78+C79</f>
        <v>80251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</row>
    <row r="78" spans="1:43" s="7" customFormat="1" ht="60.75" customHeight="1">
      <c r="A78" s="34" t="s">
        <v>71</v>
      </c>
      <c r="B78" s="35" t="s">
        <v>72</v>
      </c>
      <c r="C78" s="18">
        <v>75504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</row>
    <row r="79" spans="1:43" s="7" customFormat="1" ht="72.75" customHeight="1">
      <c r="A79" s="34" t="s">
        <v>299</v>
      </c>
      <c r="B79" s="35" t="s">
        <v>300</v>
      </c>
      <c r="C79" s="18">
        <v>4747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</row>
    <row r="80" spans="1:43" s="7" customFormat="1" ht="81.75" customHeight="1">
      <c r="A80" s="34" t="s">
        <v>36</v>
      </c>
      <c r="B80" s="35" t="s">
        <v>74</v>
      </c>
      <c r="C80" s="18">
        <f>C81</f>
        <v>59402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</row>
    <row r="81" spans="1:43" s="7" customFormat="1" ht="100.5" customHeight="1">
      <c r="A81" s="34" t="s">
        <v>225</v>
      </c>
      <c r="B81" s="23" t="s">
        <v>73</v>
      </c>
      <c r="C81" s="29">
        <v>59402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</row>
    <row r="82" spans="1:3" ht="22.5" customHeight="1">
      <c r="A82" s="22" t="s">
        <v>8</v>
      </c>
      <c r="B82" s="15" t="s">
        <v>9</v>
      </c>
      <c r="C82" s="18">
        <v>25033</v>
      </c>
    </row>
    <row r="83" spans="1:3" ht="28.5" customHeight="1">
      <c r="A83" s="22" t="s">
        <v>19</v>
      </c>
      <c r="B83" s="15" t="s">
        <v>20</v>
      </c>
      <c r="C83" s="18">
        <f>C84</f>
        <v>74744</v>
      </c>
    </row>
    <row r="84" spans="1:3" ht="35.25" customHeight="1">
      <c r="A84" s="22" t="s">
        <v>75</v>
      </c>
      <c r="B84" s="15" t="s">
        <v>76</v>
      </c>
      <c r="C84" s="18">
        <f>C85+C86+C87+C89+C88</f>
        <v>74744</v>
      </c>
    </row>
    <row r="85" spans="1:3" ht="49.5" customHeight="1">
      <c r="A85" s="22" t="s">
        <v>90</v>
      </c>
      <c r="B85" s="15" t="s">
        <v>210</v>
      </c>
      <c r="C85" s="18">
        <v>23139</v>
      </c>
    </row>
    <row r="86" spans="1:3" ht="56.25" customHeight="1">
      <c r="A86" s="22" t="s">
        <v>91</v>
      </c>
      <c r="B86" s="15" t="s">
        <v>218</v>
      </c>
      <c r="C86" s="18">
        <v>4184</v>
      </c>
    </row>
    <row r="87" spans="1:3" ht="37.5" customHeight="1">
      <c r="A87" s="22" t="s">
        <v>92</v>
      </c>
      <c r="B87" s="15" t="s">
        <v>211</v>
      </c>
      <c r="C87" s="29">
        <v>42390</v>
      </c>
    </row>
    <row r="88" spans="1:3" ht="96" customHeight="1">
      <c r="A88" s="22" t="s">
        <v>301</v>
      </c>
      <c r="B88" s="15" t="s">
        <v>302</v>
      </c>
      <c r="C88" s="29">
        <v>4957</v>
      </c>
    </row>
    <row r="89" spans="1:3" ht="37.5" customHeight="1">
      <c r="A89" s="22" t="s">
        <v>303</v>
      </c>
      <c r="B89" s="15" t="s">
        <v>304</v>
      </c>
      <c r="C89" s="29">
        <v>74</v>
      </c>
    </row>
    <row r="90" spans="1:3" ht="24.75" customHeight="1">
      <c r="A90" s="19" t="s">
        <v>3</v>
      </c>
      <c r="B90" s="20" t="s">
        <v>17</v>
      </c>
      <c r="C90" s="21">
        <f>C91+C173+C166</f>
        <v>9305296.414669998</v>
      </c>
    </row>
    <row r="91" spans="1:3" ht="52.5" customHeight="1">
      <c r="A91" s="22" t="s">
        <v>2</v>
      </c>
      <c r="B91" s="23" t="s">
        <v>35</v>
      </c>
      <c r="C91" s="18">
        <f>C92+C133+C162</f>
        <v>9304997.95</v>
      </c>
    </row>
    <row r="92" spans="1:3" ht="38.25" customHeight="1">
      <c r="A92" s="22" t="s">
        <v>171</v>
      </c>
      <c r="B92" s="23" t="s">
        <v>204</v>
      </c>
      <c r="C92" s="18">
        <f>C94+C95+C96+C100+C98+C93+C99+C97</f>
        <v>3203936.25</v>
      </c>
    </row>
    <row r="93" spans="1:3" ht="54" customHeight="1">
      <c r="A93" s="22" t="s">
        <v>245</v>
      </c>
      <c r="B93" s="23" t="s">
        <v>230</v>
      </c>
      <c r="C93" s="18">
        <v>2687</v>
      </c>
    </row>
    <row r="94" spans="1:3" s="41" customFormat="1" ht="102" customHeight="1">
      <c r="A94" s="22" t="s">
        <v>102</v>
      </c>
      <c r="B94" s="23" t="s">
        <v>247</v>
      </c>
      <c r="C94" s="18">
        <v>3352</v>
      </c>
    </row>
    <row r="95" spans="1:3" s="41" customFormat="1" ht="64.5" customHeight="1">
      <c r="A95" s="22" t="s">
        <v>122</v>
      </c>
      <c r="B95" s="23" t="s">
        <v>120</v>
      </c>
      <c r="C95" s="18">
        <v>3567.66</v>
      </c>
    </row>
    <row r="96" spans="1:3" s="41" customFormat="1" ht="70.5" customHeight="1">
      <c r="A96" s="22" t="s">
        <v>115</v>
      </c>
      <c r="B96" s="23" t="s">
        <v>114</v>
      </c>
      <c r="C96" s="18">
        <v>501109.92</v>
      </c>
    </row>
    <row r="97" spans="1:3" s="41" customFormat="1" ht="62.25" customHeight="1">
      <c r="A97" s="22" t="s">
        <v>248</v>
      </c>
      <c r="B97" s="23" t="s">
        <v>249</v>
      </c>
      <c r="C97" s="18">
        <v>145000</v>
      </c>
    </row>
    <row r="98" spans="1:3" s="41" customFormat="1" ht="147" customHeight="1">
      <c r="A98" s="22" t="s">
        <v>226</v>
      </c>
      <c r="B98" s="23" t="s">
        <v>250</v>
      </c>
      <c r="C98" s="18">
        <v>12338</v>
      </c>
    </row>
    <row r="99" spans="1:3" s="41" customFormat="1" ht="69.75" customHeight="1">
      <c r="A99" s="22" t="s">
        <v>231</v>
      </c>
      <c r="B99" s="23" t="s">
        <v>232</v>
      </c>
      <c r="C99" s="18">
        <v>576500</v>
      </c>
    </row>
    <row r="100" spans="1:3" s="41" customFormat="1" ht="35.25" customHeight="1">
      <c r="A100" s="22" t="s">
        <v>172</v>
      </c>
      <c r="B100" s="23" t="s">
        <v>174</v>
      </c>
      <c r="C100" s="18">
        <f>SUM(C101:C132)</f>
        <v>1959381.6700000002</v>
      </c>
    </row>
    <row r="101" spans="1:3" s="41" customFormat="1" ht="129" customHeight="1">
      <c r="A101" s="22" t="s">
        <v>121</v>
      </c>
      <c r="B101" s="23" t="s">
        <v>183</v>
      </c>
      <c r="C101" s="18">
        <v>1203</v>
      </c>
    </row>
    <row r="102" spans="1:3" s="41" customFormat="1" ht="65.25" customHeight="1">
      <c r="A102" s="22" t="s">
        <v>100</v>
      </c>
      <c r="B102" s="23" t="s">
        <v>184</v>
      </c>
      <c r="C102" s="18">
        <v>108080</v>
      </c>
    </row>
    <row r="103" spans="1:3" s="41" customFormat="1" ht="46.5" customHeight="1">
      <c r="A103" s="22" t="s">
        <v>112</v>
      </c>
      <c r="B103" s="23" t="s">
        <v>181</v>
      </c>
      <c r="C103" s="18">
        <v>23981.69</v>
      </c>
    </row>
    <row r="104" spans="1:3" s="41" customFormat="1" ht="39.75" customHeight="1">
      <c r="A104" s="22" t="s">
        <v>111</v>
      </c>
      <c r="B104" s="23" t="s">
        <v>182</v>
      </c>
      <c r="C104" s="18">
        <v>461750</v>
      </c>
    </row>
    <row r="105" spans="1:3" s="41" customFormat="1" ht="81.75" customHeight="1">
      <c r="A105" s="22" t="s">
        <v>123</v>
      </c>
      <c r="B105" s="23" t="s">
        <v>78</v>
      </c>
      <c r="C105" s="18">
        <v>347448</v>
      </c>
    </row>
    <row r="106" spans="1:3" s="41" customFormat="1" ht="36.75" customHeight="1">
      <c r="A106" s="22" t="s">
        <v>106</v>
      </c>
      <c r="B106" s="23" t="s">
        <v>105</v>
      </c>
      <c r="C106" s="18">
        <v>13258.43</v>
      </c>
    </row>
    <row r="107" spans="1:3" s="41" customFormat="1" ht="52.5" customHeight="1">
      <c r="A107" s="22" t="s">
        <v>103</v>
      </c>
      <c r="B107" s="23" t="s">
        <v>185</v>
      </c>
      <c r="C107" s="18">
        <v>4815</v>
      </c>
    </row>
    <row r="108" spans="1:3" s="41" customFormat="1" ht="66" customHeight="1">
      <c r="A108" s="22" t="s">
        <v>98</v>
      </c>
      <c r="B108" s="23" t="s">
        <v>186</v>
      </c>
      <c r="C108" s="18">
        <v>143679</v>
      </c>
    </row>
    <row r="109" spans="1:3" s="41" customFormat="1" ht="54.75" customHeight="1">
      <c r="A109" s="22" t="s">
        <v>214</v>
      </c>
      <c r="B109" s="23" t="s">
        <v>227</v>
      </c>
      <c r="C109" s="18">
        <v>8223</v>
      </c>
    </row>
    <row r="110" spans="1:3" s="41" customFormat="1" ht="48.75" customHeight="1">
      <c r="A110" s="22" t="s">
        <v>99</v>
      </c>
      <c r="B110" s="23" t="s">
        <v>188</v>
      </c>
      <c r="C110" s="18">
        <v>14078</v>
      </c>
    </row>
    <row r="111" spans="1:3" s="41" customFormat="1" ht="84" customHeight="1">
      <c r="A111" s="22" t="s">
        <v>101</v>
      </c>
      <c r="B111" s="23" t="s">
        <v>187</v>
      </c>
      <c r="C111" s="18">
        <v>896</v>
      </c>
    </row>
    <row r="112" spans="1:3" s="41" customFormat="1" ht="51" customHeight="1">
      <c r="A112" s="22" t="s">
        <v>104</v>
      </c>
      <c r="B112" s="23" t="s">
        <v>77</v>
      </c>
      <c r="C112" s="18">
        <v>5627</v>
      </c>
    </row>
    <row r="113" spans="1:3" s="41" customFormat="1" ht="84" customHeight="1">
      <c r="A113" s="22" t="s">
        <v>118</v>
      </c>
      <c r="B113" s="23" t="s">
        <v>189</v>
      </c>
      <c r="C113" s="18">
        <v>32187</v>
      </c>
    </row>
    <row r="114" spans="1:3" s="41" customFormat="1" ht="82.5" customHeight="1">
      <c r="A114" s="22" t="s">
        <v>213</v>
      </c>
      <c r="B114" s="23" t="s">
        <v>119</v>
      </c>
      <c r="C114" s="18">
        <v>44000</v>
      </c>
    </row>
    <row r="115" spans="1:3" s="41" customFormat="1" ht="114.75" customHeight="1">
      <c r="A115" s="22" t="s">
        <v>212</v>
      </c>
      <c r="B115" s="23" t="s">
        <v>221</v>
      </c>
      <c r="C115" s="18">
        <v>813</v>
      </c>
    </row>
    <row r="116" spans="1:3" s="41" customFormat="1" ht="51" customHeight="1">
      <c r="A116" s="22" t="s">
        <v>107</v>
      </c>
      <c r="B116" s="23" t="s">
        <v>108</v>
      </c>
      <c r="C116" s="18">
        <v>6696.97</v>
      </c>
    </row>
    <row r="117" spans="1:3" s="41" customFormat="1" ht="56.25" customHeight="1">
      <c r="A117" s="22" t="s">
        <v>109</v>
      </c>
      <c r="B117" s="23" t="s">
        <v>191</v>
      </c>
      <c r="C117" s="18">
        <v>233190.98</v>
      </c>
    </row>
    <row r="118" spans="1:3" s="41" customFormat="1" ht="65.25" customHeight="1">
      <c r="A118" s="22" t="s">
        <v>110</v>
      </c>
      <c r="B118" s="23" t="s">
        <v>190</v>
      </c>
      <c r="C118" s="18">
        <v>20000</v>
      </c>
    </row>
    <row r="119" spans="1:3" s="41" customFormat="1" ht="78" customHeight="1">
      <c r="A119" s="22" t="s">
        <v>113</v>
      </c>
      <c r="B119" s="23" t="s">
        <v>192</v>
      </c>
      <c r="C119" s="18">
        <v>1833</v>
      </c>
    </row>
    <row r="120" spans="1:3" s="41" customFormat="1" ht="43.5" customHeight="1">
      <c r="A120" s="22" t="s">
        <v>116</v>
      </c>
      <c r="B120" s="23" t="s">
        <v>193</v>
      </c>
      <c r="C120" s="18">
        <v>61571.87</v>
      </c>
    </row>
    <row r="121" spans="1:3" s="41" customFormat="1" ht="90" customHeight="1">
      <c r="A121" s="22" t="s">
        <v>117</v>
      </c>
      <c r="B121" s="23" t="s">
        <v>194</v>
      </c>
      <c r="C121" s="18">
        <v>6777</v>
      </c>
    </row>
    <row r="122" spans="1:3" s="41" customFormat="1" ht="110.25" customHeight="1">
      <c r="A122" s="22" t="s">
        <v>124</v>
      </c>
      <c r="B122" s="23" t="s">
        <v>195</v>
      </c>
      <c r="C122" s="18">
        <v>2187</v>
      </c>
    </row>
    <row r="123" spans="1:3" s="41" customFormat="1" ht="71.25" customHeight="1">
      <c r="A123" s="22" t="s">
        <v>223</v>
      </c>
      <c r="B123" s="23" t="s">
        <v>224</v>
      </c>
      <c r="C123" s="18">
        <v>30000</v>
      </c>
    </row>
    <row r="124" spans="1:3" s="41" customFormat="1" ht="54" customHeight="1">
      <c r="A124" s="22" t="s">
        <v>251</v>
      </c>
      <c r="B124" s="23" t="s">
        <v>252</v>
      </c>
      <c r="C124" s="18">
        <v>57290.78</v>
      </c>
    </row>
    <row r="125" spans="1:3" s="41" customFormat="1" ht="71.25" customHeight="1">
      <c r="A125" s="22" t="s">
        <v>253</v>
      </c>
      <c r="B125" s="23" t="s">
        <v>311</v>
      </c>
      <c r="C125" s="18">
        <v>11000</v>
      </c>
    </row>
    <row r="126" spans="1:3" s="41" customFormat="1" ht="75.75" customHeight="1">
      <c r="A126" s="22" t="s">
        <v>254</v>
      </c>
      <c r="B126" s="23" t="s">
        <v>310</v>
      </c>
      <c r="C126" s="18">
        <v>74611</v>
      </c>
    </row>
    <row r="127" spans="1:3" s="41" customFormat="1" ht="78.75" customHeight="1">
      <c r="A127" s="22" t="s">
        <v>255</v>
      </c>
      <c r="B127" s="23" t="s">
        <v>308</v>
      </c>
      <c r="C127" s="18">
        <v>41000</v>
      </c>
    </row>
    <row r="128" spans="1:3" s="41" customFormat="1" ht="84" customHeight="1">
      <c r="A128" s="22" t="s">
        <v>256</v>
      </c>
      <c r="B128" s="23" t="s">
        <v>309</v>
      </c>
      <c r="C128" s="18">
        <v>96212</v>
      </c>
    </row>
    <row r="129" spans="1:3" s="41" customFormat="1" ht="175.5" customHeight="1">
      <c r="A129" s="22" t="s">
        <v>257</v>
      </c>
      <c r="B129" s="23" t="s">
        <v>312</v>
      </c>
      <c r="C129" s="18">
        <v>5182</v>
      </c>
    </row>
    <row r="130" spans="1:3" s="41" customFormat="1" ht="61.5" customHeight="1">
      <c r="A130" s="22" t="s">
        <v>258</v>
      </c>
      <c r="B130" s="23" t="s">
        <v>305</v>
      </c>
      <c r="C130" s="18">
        <v>12500</v>
      </c>
    </row>
    <row r="131" spans="1:3" s="41" customFormat="1" ht="54" customHeight="1">
      <c r="A131" s="22" t="s">
        <v>259</v>
      </c>
      <c r="B131" s="23" t="s">
        <v>306</v>
      </c>
      <c r="C131" s="18">
        <v>14289.95</v>
      </c>
    </row>
    <row r="132" spans="1:3" s="41" customFormat="1" ht="58.5" customHeight="1">
      <c r="A132" s="22" t="s">
        <v>260</v>
      </c>
      <c r="B132" s="23" t="s">
        <v>307</v>
      </c>
      <c r="C132" s="18">
        <v>75000</v>
      </c>
    </row>
    <row r="133" spans="1:3" s="41" customFormat="1" ht="36" customHeight="1">
      <c r="A133" s="22" t="s">
        <v>125</v>
      </c>
      <c r="B133" s="23" t="s">
        <v>205</v>
      </c>
      <c r="C133" s="18">
        <f>C134+C137+C149+C153+C154+C156+C157+C155</f>
        <v>6098525</v>
      </c>
    </row>
    <row r="134" spans="1:3" s="41" customFormat="1" ht="59.25" customHeight="1">
      <c r="A134" s="22" t="s">
        <v>173</v>
      </c>
      <c r="B134" s="23" t="s">
        <v>165</v>
      </c>
      <c r="C134" s="18">
        <f>C135+C136</f>
        <v>69749</v>
      </c>
    </row>
    <row r="135" spans="1:3" s="41" customFormat="1" ht="90.75" customHeight="1">
      <c r="A135" s="22" t="s">
        <v>139</v>
      </c>
      <c r="B135" s="23" t="s">
        <v>137</v>
      </c>
      <c r="C135" s="18">
        <v>6395</v>
      </c>
    </row>
    <row r="136" spans="1:3" s="41" customFormat="1" ht="72" customHeight="1">
      <c r="A136" s="22" t="s">
        <v>140</v>
      </c>
      <c r="B136" s="23" t="s">
        <v>138</v>
      </c>
      <c r="C136" s="18">
        <v>63354</v>
      </c>
    </row>
    <row r="137" spans="1:3" s="41" customFormat="1" ht="56.25" customHeight="1">
      <c r="A137" s="22" t="s">
        <v>162</v>
      </c>
      <c r="B137" s="23" t="s">
        <v>163</v>
      </c>
      <c r="C137" s="18">
        <f>SUM(C138:C148)</f>
        <v>258201</v>
      </c>
    </row>
    <row r="138" spans="1:3" s="41" customFormat="1" ht="79.5" customHeight="1">
      <c r="A138" s="22" t="s">
        <v>161</v>
      </c>
      <c r="B138" s="23" t="s">
        <v>164</v>
      </c>
      <c r="C138" s="18">
        <v>26502</v>
      </c>
    </row>
    <row r="139" spans="1:3" s="41" customFormat="1" ht="92.25" customHeight="1">
      <c r="A139" s="22" t="s">
        <v>144</v>
      </c>
      <c r="B139" s="23" t="s">
        <v>199</v>
      </c>
      <c r="C139" s="18">
        <v>14040</v>
      </c>
    </row>
    <row r="140" spans="1:3" s="41" customFormat="1" ht="117" customHeight="1">
      <c r="A140" s="22" t="s">
        <v>134</v>
      </c>
      <c r="B140" s="23" t="s">
        <v>200</v>
      </c>
      <c r="C140" s="18">
        <v>13197</v>
      </c>
    </row>
    <row r="141" spans="1:3" s="41" customFormat="1" ht="236.25" customHeight="1">
      <c r="A141" s="22" t="s">
        <v>132</v>
      </c>
      <c r="B141" s="23" t="s">
        <v>131</v>
      </c>
      <c r="C141" s="18">
        <v>5690</v>
      </c>
    </row>
    <row r="142" spans="1:3" s="41" customFormat="1" ht="83.25" customHeight="1">
      <c r="A142" s="22" t="s">
        <v>133</v>
      </c>
      <c r="B142" s="23" t="s">
        <v>261</v>
      </c>
      <c r="C142" s="18">
        <v>6729</v>
      </c>
    </row>
    <row r="143" spans="1:3" s="41" customFormat="1" ht="111" customHeight="1">
      <c r="A143" s="22" t="s">
        <v>143</v>
      </c>
      <c r="B143" s="23" t="s">
        <v>198</v>
      </c>
      <c r="C143" s="18">
        <v>632</v>
      </c>
    </row>
    <row r="144" spans="1:3" s="41" customFormat="1" ht="108.75" customHeight="1">
      <c r="A144" s="22" t="s">
        <v>142</v>
      </c>
      <c r="B144" s="23" t="s">
        <v>141</v>
      </c>
      <c r="C144" s="18">
        <v>85</v>
      </c>
    </row>
    <row r="145" spans="1:3" s="41" customFormat="1" ht="182.25" customHeight="1">
      <c r="A145" s="22" t="s">
        <v>145</v>
      </c>
      <c r="B145" s="23" t="s">
        <v>215</v>
      </c>
      <c r="C145" s="18">
        <v>120812</v>
      </c>
    </row>
    <row r="146" spans="1:3" s="41" customFormat="1" ht="118.5" customHeight="1">
      <c r="A146" s="22" t="s">
        <v>128</v>
      </c>
      <c r="B146" s="23" t="s">
        <v>159</v>
      </c>
      <c r="C146" s="18">
        <v>3482</v>
      </c>
    </row>
    <row r="147" spans="1:3" s="41" customFormat="1" ht="189" customHeight="1">
      <c r="A147" s="22" t="s">
        <v>158</v>
      </c>
      <c r="B147" s="23" t="s">
        <v>160</v>
      </c>
      <c r="C147" s="18">
        <v>4267</v>
      </c>
    </row>
    <row r="148" spans="1:3" s="41" customFormat="1" ht="213" customHeight="1">
      <c r="A148" s="22" t="s">
        <v>262</v>
      </c>
      <c r="B148" s="23" t="s">
        <v>263</v>
      </c>
      <c r="C148" s="18">
        <v>62765</v>
      </c>
    </row>
    <row r="149" spans="1:3" s="41" customFormat="1" ht="82.5" customHeight="1">
      <c r="A149" s="22" t="s">
        <v>156</v>
      </c>
      <c r="B149" s="23" t="s">
        <v>157</v>
      </c>
      <c r="C149" s="18">
        <f>C150+C151+C152</f>
        <v>139541</v>
      </c>
    </row>
    <row r="150" spans="1:3" s="41" customFormat="1" ht="119.25" customHeight="1">
      <c r="A150" s="22" t="s">
        <v>151</v>
      </c>
      <c r="B150" s="23" t="s">
        <v>150</v>
      </c>
      <c r="C150" s="18">
        <v>6210</v>
      </c>
    </row>
    <row r="151" spans="1:3" s="22" customFormat="1" ht="116.25" customHeight="1">
      <c r="A151" s="22" t="s">
        <v>154</v>
      </c>
      <c r="B151" s="23" t="s">
        <v>152</v>
      </c>
      <c r="C151" s="18">
        <v>1320</v>
      </c>
    </row>
    <row r="152" spans="1:3" s="22" customFormat="1" ht="129" customHeight="1">
      <c r="A152" s="22" t="s">
        <v>155</v>
      </c>
      <c r="B152" s="23" t="s">
        <v>153</v>
      </c>
      <c r="C152" s="18">
        <v>132011</v>
      </c>
    </row>
    <row r="153" spans="1:3" s="41" customFormat="1" ht="80.25" customHeight="1">
      <c r="A153" s="22" t="s">
        <v>136</v>
      </c>
      <c r="B153" s="23" t="s">
        <v>135</v>
      </c>
      <c r="C153" s="18">
        <v>117883</v>
      </c>
    </row>
    <row r="154" spans="1:3" s="41" customFormat="1" ht="76.5" customHeight="1">
      <c r="A154" s="22" t="s">
        <v>130</v>
      </c>
      <c r="B154" s="23" t="s">
        <v>129</v>
      </c>
      <c r="C154" s="18">
        <v>6</v>
      </c>
    </row>
    <row r="155" spans="1:3" s="41" customFormat="1" ht="73.5" customHeight="1">
      <c r="A155" s="22" t="s">
        <v>267</v>
      </c>
      <c r="B155" s="23" t="s">
        <v>266</v>
      </c>
      <c r="C155" s="18">
        <v>45466</v>
      </c>
    </row>
    <row r="156" spans="1:3" s="41" customFormat="1" ht="38.25" customHeight="1">
      <c r="A156" s="22" t="s">
        <v>127</v>
      </c>
      <c r="B156" s="23" t="s">
        <v>126</v>
      </c>
      <c r="C156" s="18">
        <v>1720</v>
      </c>
    </row>
    <row r="157" spans="1:3" s="41" customFormat="1" ht="39.75" customHeight="1">
      <c r="A157" s="22" t="s">
        <v>166</v>
      </c>
      <c r="B157" s="23" t="s">
        <v>217</v>
      </c>
      <c r="C157" s="18">
        <f>SUM(C158:C161)</f>
        <v>5465959</v>
      </c>
    </row>
    <row r="158" spans="1:3" s="41" customFormat="1" ht="216" customHeight="1">
      <c r="A158" s="22" t="s">
        <v>147</v>
      </c>
      <c r="B158" s="23" t="s">
        <v>313</v>
      </c>
      <c r="C158" s="18">
        <v>3221599</v>
      </c>
    </row>
    <row r="159" spans="1:3" s="41" customFormat="1" ht="180.75" customHeight="1">
      <c r="A159" s="22" t="s">
        <v>148</v>
      </c>
      <c r="B159" s="23" t="s">
        <v>209</v>
      </c>
      <c r="C159" s="18">
        <v>255908</v>
      </c>
    </row>
    <row r="160" spans="1:3" s="41" customFormat="1" ht="122.25" customHeight="1">
      <c r="A160" s="22" t="s">
        <v>146</v>
      </c>
      <c r="B160" s="23" t="s">
        <v>196</v>
      </c>
      <c r="C160" s="18">
        <v>105426</v>
      </c>
    </row>
    <row r="161" spans="1:3" s="41" customFormat="1" ht="149.25" customHeight="1">
      <c r="A161" s="22" t="s">
        <v>149</v>
      </c>
      <c r="B161" s="23" t="s">
        <v>197</v>
      </c>
      <c r="C161" s="18">
        <v>1883026</v>
      </c>
    </row>
    <row r="162" spans="1:3" s="41" customFormat="1" ht="27.75" customHeight="1">
      <c r="A162" s="22" t="s">
        <v>167</v>
      </c>
      <c r="B162" s="23" t="s">
        <v>206</v>
      </c>
      <c r="C162" s="18">
        <f>C163</f>
        <v>2536.7</v>
      </c>
    </row>
    <row r="163" spans="1:3" s="41" customFormat="1" ht="40.5" customHeight="1">
      <c r="A163" s="22" t="s">
        <v>170</v>
      </c>
      <c r="B163" s="23" t="s">
        <v>169</v>
      </c>
      <c r="C163" s="18">
        <f>C164+C165</f>
        <v>2536.7</v>
      </c>
    </row>
    <row r="164" spans="1:3" s="41" customFormat="1" ht="63.75" customHeight="1">
      <c r="A164" s="22" t="s">
        <v>216</v>
      </c>
      <c r="B164" s="23" t="s">
        <v>168</v>
      </c>
      <c r="C164" s="18">
        <v>1500</v>
      </c>
    </row>
    <row r="165" spans="1:3" s="41" customFormat="1" ht="63" customHeight="1">
      <c r="A165" s="22" t="s">
        <v>264</v>
      </c>
      <c r="B165" s="23" t="s">
        <v>265</v>
      </c>
      <c r="C165" s="18">
        <v>1036.7</v>
      </c>
    </row>
    <row r="166" spans="1:3" s="41" customFormat="1" ht="89.25" customHeight="1">
      <c r="A166" s="22" t="s">
        <v>268</v>
      </c>
      <c r="B166" s="23" t="s">
        <v>269</v>
      </c>
      <c r="C166" s="18">
        <f>SUM(C167:C172)</f>
        <v>26363.33023</v>
      </c>
    </row>
    <row r="167" spans="1:3" s="41" customFormat="1" ht="44.25" customHeight="1">
      <c r="A167" s="22" t="s">
        <v>270</v>
      </c>
      <c r="B167" s="23" t="s">
        <v>271</v>
      </c>
      <c r="C167" s="18">
        <v>45.1184</v>
      </c>
    </row>
    <row r="168" spans="1:3" s="41" customFormat="1" ht="40.5" customHeight="1">
      <c r="A168" s="22" t="s">
        <v>272</v>
      </c>
      <c r="B168" s="23" t="s">
        <v>271</v>
      </c>
      <c r="C168" s="18">
        <v>0.00012</v>
      </c>
    </row>
    <row r="169" spans="1:3" s="41" customFormat="1" ht="40.5" customHeight="1">
      <c r="A169" s="22" t="s">
        <v>273</v>
      </c>
      <c r="B169" s="23" t="s">
        <v>274</v>
      </c>
      <c r="C169" s="18">
        <v>0.69</v>
      </c>
    </row>
    <row r="170" spans="1:3" s="41" customFormat="1" ht="42.75" customHeight="1">
      <c r="A170" s="22" t="s">
        <v>275</v>
      </c>
      <c r="B170" s="23" t="s">
        <v>276</v>
      </c>
      <c r="C170" s="18">
        <v>643.446</v>
      </c>
    </row>
    <row r="171" spans="1:3" s="41" customFormat="1" ht="40.5" customHeight="1">
      <c r="A171" s="22" t="s">
        <v>277</v>
      </c>
      <c r="B171" s="23" t="s">
        <v>276</v>
      </c>
      <c r="C171" s="18">
        <v>104.88411</v>
      </c>
    </row>
    <row r="172" spans="1:3" s="41" customFormat="1" ht="77.25" customHeight="1">
      <c r="A172" s="22" t="s">
        <v>278</v>
      </c>
      <c r="B172" s="23" t="s">
        <v>279</v>
      </c>
      <c r="C172" s="18">
        <v>25569.1916</v>
      </c>
    </row>
    <row r="173" spans="1:3" s="41" customFormat="1" ht="62.25" customHeight="1">
      <c r="A173" s="22" t="s">
        <v>235</v>
      </c>
      <c r="B173" s="23" t="s">
        <v>233</v>
      </c>
      <c r="C173" s="18">
        <f>C176+C179+C175+C178+C174+C177</f>
        <v>-26064.865560000002</v>
      </c>
    </row>
    <row r="174" spans="1:3" s="41" customFormat="1" ht="72.75" customHeight="1">
      <c r="A174" s="22" t="s">
        <v>244</v>
      </c>
      <c r="B174" s="23" t="s">
        <v>243</v>
      </c>
      <c r="C174" s="18">
        <v>-280.001</v>
      </c>
    </row>
    <row r="175" spans="1:3" s="41" customFormat="1" ht="66.75" customHeight="1">
      <c r="A175" s="22" t="s">
        <v>242</v>
      </c>
      <c r="B175" s="23" t="s">
        <v>243</v>
      </c>
      <c r="C175" s="18">
        <v>-196.37256</v>
      </c>
    </row>
    <row r="176" spans="1:3" s="41" customFormat="1" ht="57.75" customHeight="1">
      <c r="A176" s="22" t="s">
        <v>236</v>
      </c>
      <c r="B176" s="23" t="s">
        <v>234</v>
      </c>
      <c r="C176" s="18">
        <v>-826.06845</v>
      </c>
    </row>
    <row r="177" spans="1:3" s="41" customFormat="1" ht="57.75" customHeight="1">
      <c r="A177" s="22" t="s">
        <v>246</v>
      </c>
      <c r="B177" s="23" t="s">
        <v>234</v>
      </c>
      <c r="C177" s="18">
        <v>-257.54328</v>
      </c>
    </row>
    <row r="178" spans="1:3" s="41" customFormat="1" ht="57.75" customHeight="1">
      <c r="A178" s="22" t="s">
        <v>241</v>
      </c>
      <c r="B178" s="23" t="s">
        <v>234</v>
      </c>
      <c r="C178" s="18">
        <v>-19185.23829</v>
      </c>
    </row>
    <row r="179" spans="1:3" s="41" customFormat="1" ht="69.75" customHeight="1">
      <c r="A179" s="22" t="s">
        <v>237</v>
      </c>
      <c r="B179" s="23" t="s">
        <v>234</v>
      </c>
      <c r="C179" s="18">
        <v>-5319.64198</v>
      </c>
    </row>
    <row r="180" spans="1:3" ht="25.5" customHeight="1">
      <c r="A180" s="22"/>
      <c r="B180" s="39" t="s">
        <v>13</v>
      </c>
      <c r="C180" s="40">
        <f>C18+C90</f>
        <v>19260992.414669998</v>
      </c>
    </row>
    <row r="181" spans="1:3" ht="22.5" customHeight="1">
      <c r="A181" s="8"/>
      <c r="B181" s="9"/>
      <c r="C181" s="10"/>
    </row>
    <row r="182" spans="1:3" ht="23.25" customHeight="1">
      <c r="A182" s="46" t="s">
        <v>207</v>
      </c>
      <c r="B182" s="46"/>
      <c r="C182" s="46"/>
    </row>
    <row r="183" spans="1:3" ht="18.75" customHeight="1">
      <c r="A183" s="46" t="s">
        <v>208</v>
      </c>
      <c r="B183" s="46"/>
      <c r="C183" s="46"/>
    </row>
    <row r="184" spans="1:3" ht="19.5" customHeight="1">
      <c r="A184" s="46" t="s">
        <v>324</v>
      </c>
      <c r="B184" s="46"/>
      <c r="C184" s="46"/>
    </row>
  </sheetData>
  <sheetProtection/>
  <mergeCells count="14">
    <mergeCell ref="A184:C184"/>
    <mergeCell ref="A182:C182"/>
    <mergeCell ref="A15:C15"/>
    <mergeCell ref="B9:C9"/>
    <mergeCell ref="B10:C10"/>
    <mergeCell ref="B11:C11"/>
    <mergeCell ref="B12:C12"/>
    <mergeCell ref="B13:C13"/>
    <mergeCell ref="A183:C183"/>
    <mergeCell ref="B2:C2"/>
    <mergeCell ref="B3:C3"/>
    <mergeCell ref="B4:C4"/>
    <mergeCell ref="B5:C5"/>
    <mergeCell ref="B6:C6"/>
  </mergeCells>
  <printOptions/>
  <pageMargins left="0.7874015748031497" right="0.31496062992125984" top="0.7480314960629921" bottom="0.7480314960629921" header="0.11811023622047245" footer="0"/>
  <pageSetup fitToHeight="17" horizontalDpi="600" verticalDpi="600" orientation="portrait" paperSize="9" scale="82" r:id="rId1"/>
  <headerFooter>
    <oddFooter>&amp;R&amp;P</oddFooter>
  </headerFooter>
  <rowBreaks count="5" manualBreakCount="5">
    <brk id="51" max="2" man="1"/>
    <brk id="145" max="2" man="1"/>
    <brk id="151" max="2" man="1"/>
    <brk id="159" max="2" man="1"/>
    <brk id="17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2020-06-04T16:05:00Z</cp:lastPrinted>
  <dcterms:created xsi:type="dcterms:W3CDTF">2004-10-05T07:40:56Z</dcterms:created>
  <dcterms:modified xsi:type="dcterms:W3CDTF">2020-06-09T15:21:55Z</dcterms:modified>
  <cp:category/>
  <cp:version/>
  <cp:contentType/>
  <cp:contentStatus/>
</cp:coreProperties>
</file>