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35" windowWidth="11625" windowHeight="5040" tabRatio="948" activeTab="0"/>
  </bookViews>
  <sheets>
    <sheet name="Прилож.2 Дох.2021-22" sheetId="1" r:id="rId1"/>
  </sheets>
  <definedNames>
    <definedName name="_xlnm.Print_Titles" localSheetId="0">'Прилож.2 Дох.2021-22'!$21:$21</definedName>
  </definedNames>
  <calcPr fullCalcOnLoad="1"/>
</workbook>
</file>

<file path=xl/sharedStrings.xml><?xml version="1.0" encoding="utf-8"?>
<sst xmlns="http://schemas.openxmlformats.org/spreadsheetml/2006/main" count="267" uniqueCount="263">
  <si>
    <t>НАЛОГОВЫЕ ДОХОДЫ</t>
  </si>
  <si>
    <t>НЕНАЛОГОВЫЕ ДОХОДЫ</t>
  </si>
  <si>
    <t>000 2 02 00000 00 0000 000</t>
  </si>
  <si>
    <t>000 2 00 00000 00 0000 000</t>
  </si>
  <si>
    <t>000 1 00 00000 00 0000 000</t>
  </si>
  <si>
    <t>Государственная пошлина за выдачу разрешения на установку рекламной конструкции</t>
  </si>
  <si>
    <t>НАЛОГИ НА СОВОКУПНЫЙ ДОХОД</t>
  </si>
  <si>
    <t>Наименование доходов</t>
  </si>
  <si>
    <t>000 1 16 00000 00 0000 000</t>
  </si>
  <si>
    <t>ШТРАФЫ,  САНКЦИИ,  ВОЗМЕЩЕНИЕ  УЩЕРБА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</si>
  <si>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</si>
  <si>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</si>
  <si>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</si>
  <si>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ВСЕГО</t>
  </si>
  <si>
    <t>000 1 08 00000 00 0000 000</t>
  </si>
  <si>
    <t>000 1 12 00000 00 0000 000</t>
  </si>
  <si>
    <t>Платежи от государственных и муниципальных унитарных предприятий</t>
  </si>
  <si>
    <t>БЕЗВОЗМЕЗДНЫЕ ПОСТУПЛЕНИЯ</t>
  </si>
  <si>
    <t>000 1 14 00000 00 0000 000</t>
  </si>
  <si>
    <t>000 1 17 00000 00 0000 000</t>
  </si>
  <si>
    <t>ПРОЧИЕ НЕНАЛОГОВЫЕ ДОХОДЫ</t>
  </si>
  <si>
    <t>Единый налог на вмененный доход для отдельных видов деятельности</t>
  </si>
  <si>
    <t>Код бюджетной классификации</t>
  </si>
  <si>
    <t>000 1 11 05000 00 0000 120</t>
  </si>
  <si>
    <t>000 1 11 00000 00 0000 000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</si>
  <si>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</si>
  <si>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</si>
  <si>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НАЛОГОВЫЕ И НЕНАЛОГОВЫЕ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</si>
  <si>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</si>
  <si>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НАЛОГИ НА ПРИБЫЛЬ, ДОХОДЫ</t>
  </si>
  <si>
    <t>Налог, взимаемый в связи с применением  упрощенной системы налогообложения</t>
  </si>
  <si>
    <t>Налог, взимаемый в связи с применением патентной системы налогообложения</t>
  </si>
  <si>
    <t>Плата за негативное воздействие на окружающую среду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</si>
  <si>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</si>
  <si>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</si>
  <si>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000 1 14 06000 00 0000 430</t>
  </si>
  <si>
    <t>Безвозмездные поступления от других бюджетов бюджетной системы Российской Федерации, всего, в том числе:</t>
  </si>
  <si>
    <t>Субсидии бюджетам бюджетной системы Российской Федерации (межбюджетные субсидии), всего, в том числе:</t>
  </si>
  <si>
    <t>000 1 14 06300 00 0000 430</t>
  </si>
  <si>
    <t>182 1 05 02000 02 0000 110</t>
  </si>
  <si>
    <t>182 1 05 04000 02 0000 110</t>
  </si>
  <si>
    <t>182 1 01 02000 01 0000 110</t>
  </si>
  <si>
    <t xml:space="preserve">182 1 05 01000 00 0000 110   </t>
  </si>
  <si>
    <t>000 1 01 00000 00 0000 000</t>
  </si>
  <si>
    <t>000 1 03 02000 01 0000 110</t>
  </si>
  <si>
    <t xml:space="preserve">000 1 05 00000 00 0000 000   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</si>
  <si>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</si>
  <si>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</si>
  <si>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000 1 13 00000 00 0000 000</t>
  </si>
  <si>
    <t xml:space="preserve">       Московской области</t>
  </si>
  <si>
    <t>Доходы от продажи земельных участков, находящихся в государственной и муниципальной собственности, всего, в том числе:</t>
  </si>
  <si>
    <t>000 2 02 20000 00 0000 150</t>
  </si>
  <si>
    <t>000 2 02 40000 00 0000 150</t>
  </si>
  <si>
    <t xml:space="preserve">048 1 12 01000 01 0000 120   </t>
  </si>
  <si>
    <t>070 1 08 07150 01 1000 110</t>
  </si>
  <si>
    <t>182 1 08 03010 01 1000 110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</si>
  <si>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</si>
  <si>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</si>
  <si>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</si>
  <si>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100 1 03 02241 01 0000 110</t>
  </si>
  <si>
    <t>100 1 03 02251 01 0000 110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</si>
  <si>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</si>
  <si>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</si>
  <si>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</si>
  <si>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ДОХОДЫ ОТ ОКАЗАНИЯ ПЛАТНЫХ УСЛУГ И КОМПЕНСАЦИИ ЗАТРАТ ГОСУДАРСТВА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</si>
  <si>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</si>
  <si>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080 1 11 05024 04 0000 120</t>
  </si>
  <si>
    <t>080 1 11 05012 04 0000 120</t>
  </si>
  <si>
    <t>080 1 11 05034 04 0000 120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</si>
  <si>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</si>
  <si>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080 1 11 05074 04 0000 120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</si>
  <si>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</si>
  <si>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</si>
  <si>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 помещением, предоставленным по договору коммерческого найма жилого помещения муниципального жилого фонда)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</si>
  <si>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установку и эксплуатацию рекламной конструкции)</t>
  </si>
  <si>
    <t>Прочие доходы от оказания платных услуг (работ) получателями средств бюджетов городских округов (на приобретение продуктов питания из средств платы, взимаемой с родителей за присмотр и уход за детьми, посещающими образовательные организации, реализующие образовательные программы дошкольного образования)</t>
  </si>
  <si>
    <t>Прочие доходы от оказания платных услуг (работ) получателями средств бюджетов городских округов (прочие доходы)</t>
  </si>
  <si>
    <t>080 1 14 02043 04 0000 410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</si>
  <si>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</si>
  <si>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080 1 14 06012 04 0000 430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</si>
  <si>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</si>
  <si>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</si>
  <si>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</si>
  <si>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000 1 17 05040 04 0000 180 </t>
  </si>
  <si>
    <t>Прочие неналоговые доходы бюджетов городских округов, всего, в том числе:</t>
  </si>
  <si>
    <t>Прочие субсидии бюджетам городских округов (на мероприятия по организации отдыха детей в каникулярное время)</t>
  </si>
  <si>
    <t>Прочие субсидии бюджетам городских округов (на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пунктах)</t>
  </si>
  <si>
    <t>Прочие субсидии бюджетам городских округов (на оснащение планшетными компьютерами общеобразовательных организаций в Московской области)</t>
  </si>
  <si>
    <t>Прочие субсидии бюджетам городских округов (на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помещений)</t>
  </si>
  <si>
    <t>Прочие субсидии бюджетам городских округов (на капитальные вложения в объекты общего образования)</t>
  </si>
  <si>
    <t>070 2 02 30024 04 0007 150</t>
  </si>
  <si>
    <t>000 2 02 30029 04 0000 150</t>
  </si>
  <si>
    <t>056 2 02 30029 04 0003 150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</si>
  <si>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</si>
  <si>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Прочие субвенции бюджетам городских округов (на 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</si>
  <si>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Прочие субвенции бюджетам городских округов (на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</si>
  <si>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000 2 02 49999 04 0000 150</t>
  </si>
  <si>
    <t>000 1 06 00000 00 0000 000</t>
  </si>
  <si>
    <t>НАЛОГИ НА ИМУЩЕСТВО</t>
  </si>
  <si>
    <t>182 1 06 01020 04 0000 110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</si>
  <si>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</si>
  <si>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</t>
  </si>
  <si>
    <t>182 1 06 06032 04 0000 110</t>
  </si>
  <si>
    <t>Земельный налог с организаций, обладающих земельным участком, расположенным в границах городских округов</t>
  </si>
  <si>
    <t>182 1 06 06042 04 0000 110</t>
  </si>
  <si>
    <t>000  1 06 06000 00 0000 110</t>
  </si>
  <si>
    <t>Земельный налог с физических лиц, обладающих земельным участком, расположенным в границах городских округов</t>
  </si>
  <si>
    <t>080 1 11 09044 04 0001 120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</si>
  <si>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 помещением, предоставленным по договору социального найма жилого помещения муниципального жилого фонда)</t>
  </si>
  <si>
    <t>070 1 11 09044 04 0003 120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</si>
  <si>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(прочие поступления)</t>
  </si>
  <si>
    <t xml:space="preserve">070 1 17 05040 04 0001 180   </t>
  </si>
  <si>
    <t xml:space="preserve">094 1 17 05040 04 0002 180   </t>
  </si>
  <si>
    <t xml:space="preserve">070 1 17 05040 04 0004 180   </t>
  </si>
  <si>
    <t>000 111 07000 00 0000 120</t>
  </si>
  <si>
    <t>056 1 13 01994 04 0002 130</t>
  </si>
  <si>
    <t xml:space="preserve">       Приложение № 2</t>
  </si>
  <si>
    <t>Доходы бюджета Одинцовского городского округа на плановый период 2021 и 2022 годов</t>
  </si>
  <si>
    <t>080 111 07014 04 0000 120</t>
  </si>
  <si>
    <t>070 202 25242 04 0000 150</t>
  </si>
  <si>
    <t>Субсидии бюджетам городских округов на ликвидацию несанкционированных свалок в границах городов и наиболее опасных объектов накопленного экологического вреда окружающей среде</t>
  </si>
  <si>
    <t>070 202 29999 04 0002 150</t>
  </si>
  <si>
    <t xml:space="preserve"> 070 2 02 29999 04 0004 150 </t>
  </si>
  <si>
    <t>Прочие субсидии бюджетам городских округов (на проектирование и строительство дошкольных образовательных организаций)</t>
  </si>
  <si>
    <t xml:space="preserve"> 070 2 02 29999 04 0005 150 </t>
  </si>
  <si>
    <t xml:space="preserve"> 070 2 02 29999 04 0007 150 </t>
  </si>
  <si>
    <t xml:space="preserve">Прочие субсидии бюджетам городских округов (на ремонт подъездов многоквартирных домов) </t>
  </si>
  <si>
    <t>070 2 02 29999 04 0014 150</t>
  </si>
  <si>
    <t xml:space="preserve"> 003 2 02 29999 04 0016 150 </t>
  </si>
  <si>
    <t xml:space="preserve"> 056 2 02 29999 04 0020 150 </t>
  </si>
  <si>
    <t>056 202 29999 04 0024 150</t>
  </si>
  <si>
    <t xml:space="preserve">056 2 02 29999 04 0026 150 </t>
  </si>
  <si>
    <t>070 202 29999 04 0030 150</t>
  </si>
  <si>
    <t>Прочие субсидии бюджетам городских округов (на приобретение коммунальной техники)</t>
  </si>
  <si>
    <t>070 202 29999 04 0031 150</t>
  </si>
  <si>
    <t>Прочие субсидии бюджетам городских округов (на устройство и капитальный ремонт электросетевого хозяйства, систем наружного освещения)</t>
  </si>
  <si>
    <t>070 202 29999 04 0033 150</t>
  </si>
  <si>
    <t>070 202 29999 04 0036 150</t>
  </si>
  <si>
    <t>Прочие субсидии бюджетам городских округов  (на капитальный ремонт гидротехнических сооружений, находящихся в муниципальной собственности, в том числе разработка проектой документации)</t>
  </si>
  <si>
    <t>070 202 29999 04 0037 150</t>
  </si>
  <si>
    <t>Прочие субсидии бюджетам городских округов  (на рекультивацию полигонов твердых коммунальных отходов)</t>
  </si>
  <si>
    <t>056 202 29999 04 0039 150</t>
  </si>
  <si>
    <t>Прочие субсидии бюджетам городских округов (на 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Интернет)</t>
  </si>
  <si>
    <t>Прочие субсидии бюджетам городских округов (на реализацию мероприятий по улучшению жилищных условий  многодетных семей)</t>
  </si>
  <si>
    <t>Прочие субсидии бюджетам городских округов (на обновление и техническое обслуживание (ремонт) средств (программного обеспечения и оборудования), приобретенных в рамках предоставленной субсидии на внедрение целевой модели цифровой образовательной среды в общеобразовательных организациях и профессиональных образовательных организациях)</t>
  </si>
  <si>
    <t>Прочие субсидии бюджетам городских округов (на проведение капитального ремонта, технического переоснащения и благоустройство территории объектов культуры, находящихся в собственности муниципальных  образований Московской области)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</si>
  <si>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</si>
  <si>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056 202 25210 04 0000 150</t>
  </si>
  <si>
    <t>Прочие субсидии бюджетам городских округов (на оснащение  мультимедийными проекторами и экранами для мультимедийных проекторов общеобразовательных организаций в Московской области)</t>
  </si>
  <si>
    <t>056 202 29999 04 0025 150</t>
  </si>
  <si>
    <t>070 202 30024 04 0011 150</t>
  </si>
  <si>
    <t>070 2 02 35120 04 0000 150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</si>
  <si>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</si>
  <si>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070 2 02 30024 04 0005 150</t>
  </si>
  <si>
    <t>070 2 02 30024 04 0006 150</t>
  </si>
  <si>
    <t xml:space="preserve"> 070 2 02 30024 04 0004 150</t>
  </si>
  <si>
    <t>070 2 02 35082 04 0000 150</t>
  </si>
  <si>
    <t>070 2 02 30022 04 0001 150</t>
  </si>
  <si>
    <t>Субвенции бюджетам городских округов на предоставление гражданам субсидий на оплату жилого помещения и коммунальных услуг (на обеспечение предоставления гражданам субсидий на оплату жилого помещения и коммунальных услуг)</t>
  </si>
  <si>
    <t>070 2 02 30022 04 0002 150</t>
  </si>
  <si>
    <t>Субвенции бюджетам городских округов на предоставление гражданам субсидий на оплату жилого помещения и коммунальных услуг (на предоставление гражданам субсидий на оплату жилого помещения и коммунальных услуг)</t>
  </si>
  <si>
    <t>056 2 02 30024 04 0009 150</t>
  </si>
  <si>
    <t>Субвенции бюджетам городских округов на выполнение передаваемых полномочий субъектов Российской Федерации (на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образовательных организаций в Московской области)</t>
  </si>
  <si>
    <t>070 2 02 30024 04 0003 150</t>
  </si>
  <si>
    <t>056 2 02 39999 04 0004 150</t>
  </si>
  <si>
    <t xml:space="preserve">056 2 02 39999 04 0002 150 </t>
  </si>
  <si>
    <t>056 2 02 39999 04 0003 150</t>
  </si>
  <si>
    <t>056 2 02 39999 04 0005 150</t>
  </si>
  <si>
    <t>003 2 02 30029 04 0001 150</t>
  </si>
  <si>
    <t xml:space="preserve"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(по обеспечению выплаты компенсации части платы, взимаемой с родителей (законных представителей)) </t>
  </si>
  <si>
    <t xml:space="preserve"> 056 2 02 30029 04 0002 150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</si>
  <si>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(на оплату банковских и почтовых услуг по перечислению компенсации части платы, взимаемой с родителей (законных представителей))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</si>
  <si>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(на выплату компенсации части платы, взимаемой с родителей (законных представителей))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</si>
  <si>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образования,  всего, в том числе:</t>
  </si>
  <si>
    <t>070 202 30024 04 0012 150</t>
  </si>
  <si>
    <t>Субвенции бюджетам городских округов на выполнение передаваемых полномочий субъектов Российской Федерации     (на присвоение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доме)</t>
  </si>
  <si>
    <t>Прочие межбюджетные трансферты, передаваемые бюджетам городских округов</t>
  </si>
  <si>
    <t>Прочие межбюджетные трансферты, передаваемые бюджетам городских округов (на создание центров образования цифрового и гуманитарного профилей (из бюджета Московской области))</t>
  </si>
  <si>
    <t>070 1 13 01994 04 0001 130</t>
  </si>
  <si>
    <t>Прочие доходы от оказания платных услуг (работ) получателями средств бюджетов городских округов (платные услуги многофункционального центра предоставления государственных и муниципальных услуг)</t>
  </si>
  <si>
    <t xml:space="preserve">056 1 13 01994 04 0020 130 </t>
  </si>
  <si>
    <t xml:space="preserve">000 2 02 39999 04 0000 150 </t>
  </si>
  <si>
    <t>000 2 02 30024 04 0000 150</t>
  </si>
  <si>
    <t>Субвенции бюджетам городских округов на выполнение передаваемых полномочий субъектов Российской Федерации, всего, в том числе:</t>
  </si>
  <si>
    <t>Субвенции бюджетам городских округов на предоставление гражданам субсидий на оплату жилого помещения и коммунальных услуг, всего, в том числе:</t>
  </si>
  <si>
    <t>000 202 29999 04 0000 150</t>
  </si>
  <si>
    <t>Прочие субсидии бюджетам городских округов, всего, в том числе:</t>
  </si>
  <si>
    <t>000 2 02 30000 00 0000 150</t>
  </si>
  <si>
    <t>056 2 02 25169 04 0000 150</t>
  </si>
  <si>
    <t>080 1 11 09044 04 0020 120</t>
  </si>
  <si>
    <t>070 1 13 02994 04 00002 130</t>
  </si>
  <si>
    <t>Прочие доходы от компенсации затрат бюджетов городских округов (доходы от компенсации затрат многофункционального центра предоставления государственных и муниципальных услуг)</t>
  </si>
  <si>
    <t xml:space="preserve">       Одинцовского городского округа</t>
  </si>
  <si>
    <t>Иные межбюджетные трансферты, всего, в том числе:</t>
  </si>
  <si>
    <t>Субвенции бюджетам бюджетной системы Российской Федерации, всего, в том числе: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</si>
  <si>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                     (за исключением земельных участков муниципальных бюджетных и автономных учреждений)</t>
  </si>
  <si>
    <t>Заместитель Главы Администрации-</t>
  </si>
  <si>
    <t xml:space="preserve">начальник Финансово-казначейского управления                                                       </t>
  </si>
  <si>
    <t>Администрации Одинцовского городского округа                                                                     Л.В.Тарасова</t>
  </si>
  <si>
    <t>000 2 02 30022 04 0000 150</t>
  </si>
  <si>
    <t>Прочие субвенции бюджетам городских округов (на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</si>
  <si>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Прочие субсидии бюджетам городских округов (на мероприятия по приобретению музыкальных инструментов для муниципальных организаций дополнительного образования  сферы культуры Московской области)</t>
  </si>
  <si>
    <t>Прочие неналоговые доходы бюджетов городских округов (плата за вырубку зеленых насаждений)</t>
  </si>
  <si>
    <t>Прочие неналоговые доходы бюджетов городских округов (восстановление средств по результатам проверок (за исключением дебиторской задолженности прошлых лет))</t>
  </si>
  <si>
    <t>Прочие неналоговые доходы бюджетов городских округов  (плата за размещение нестационарных торговых объектов)</t>
  </si>
  <si>
    <t>056 202 29999 04 0028 150</t>
  </si>
  <si>
    <t>Прочие субсидии бюджетам городских округов (на подготовку основания, приобретение и установку плоскостных спортивных сооружений в муниципальных образованиях Московской области)</t>
  </si>
  <si>
    <t>070 202 29999 04 0015 150</t>
  </si>
  <si>
    <t xml:space="preserve"> 056 2 02 49999 04 0001 150 </t>
  </si>
  <si>
    <t>Прочие субвенции бюджетам городских округов                                (на финансовое 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</si>
  <si>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бюджетам городских округов на выполнение передаваемых полномочий субъектов Российской Федерации         (на создание административных комиссий, уполномоченных рассматривать дела об административных правонарушениях в сфере благоустройства)</t>
  </si>
  <si>
    <t>Субвенции бюджетам городских округов на выполнение передаваемых полномочий субъектов Российской Федерации         (на 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экспертизы)</t>
  </si>
  <si>
    <t>Субвенции бюджетам городских округов на выполнение передаваемых полномочий субъектов Российской Федерации        (на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деятельности)</t>
  </si>
  <si>
    <t>Субвенции бюджетам городских округов на выполнение передаваемых полномочий субъектов Российской Федерации         (на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архивах)</t>
  </si>
  <si>
    <t>Субвенции бюджетам городских округов на выполнение передаваемых полномочий субъектов Российской Федерации         (на обеспечение переданного государственного полномочия Московской области по созданию комиссий по делам  несовершеннолетних и защите их прав)</t>
  </si>
  <si>
    <t>Прочие субсидии бюджетам муниципальных районов                        (на строительство (реконструкцию) канализационных коллекторов, канализационных насосных станций)</t>
  </si>
  <si>
    <t>Прочие субсидии бюджетам городских округов                                  (на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тарифам)</t>
  </si>
  <si>
    <t>Прочие субсидии бюджетам городских округов                                 (на софинансирование работ по капитальному ремонту и ремонту автомобильных дорог общего пользования местного значения)</t>
  </si>
  <si>
    <t>Прочие субвенции бюджетам городских округов, всего, в том числе:</t>
  </si>
  <si>
    <r>
      <t>050</t>
    </r>
    <r>
      <rPr>
        <sz val="18"/>
        <rFont val="Times New Roman"/>
        <family val="1"/>
      </rPr>
      <t xml:space="preserve"> </t>
    </r>
    <r>
      <rPr>
        <sz val="12"/>
        <rFont val="Times New Roman"/>
        <family val="1"/>
      </rPr>
      <t xml:space="preserve"> 202 29999 04 0027 150</t>
    </r>
  </si>
  <si>
    <t>051  202 29999 04 0022 150</t>
  </si>
  <si>
    <r>
      <rPr>
        <sz val="11"/>
        <rFont val="Times New Roman"/>
        <family val="1"/>
      </rPr>
      <t>050</t>
    </r>
    <r>
      <rPr>
        <sz val="14"/>
        <rFont val="Times New Roman"/>
        <family val="1"/>
      </rPr>
      <t xml:space="preserve"> </t>
    </r>
    <r>
      <rPr>
        <sz val="12"/>
        <rFont val="Times New Roman"/>
        <family val="1"/>
      </rPr>
      <t>2 02 29999 04 0011 150</t>
    </r>
  </si>
  <si>
    <t>080 1 11 09044 04 0002 120</t>
  </si>
  <si>
    <t>Сумма                                                    на 2021 год,                       (тыс. рублей)</t>
  </si>
  <si>
    <t>Сумма                                          на 2022 год,                       (тыс. рублей)</t>
  </si>
  <si>
    <t>056 202 29999 04 0035 150</t>
  </si>
  <si>
    <t>Прочие субсидии бюджетам городских округов (на реализацию мероприятий по обеспечению устойчивого сокращения непригодного для проживания жилищного фонда)</t>
  </si>
  <si>
    <t xml:space="preserve"> 070 2 02 29999 04 0019 150 </t>
  </si>
  <si>
    <t>Прочие субсидии бюджетам городских округов (на капитальные вложения в объекты общего образования в целях синхронизации с жилой застройкой)</t>
  </si>
  <si>
    <t>070 202 29999 04 0034 150</t>
  </si>
  <si>
    <t>Прочие субсидии бюджетам городских округов (на проектирование и строительство дошкольных образовательных организаций в целях синхронизации с жилой застройкой)</t>
  </si>
  <si>
    <t>080 1 14 06312 04 0000 430</t>
  </si>
  <si>
    <t>070 202 29999 04 0040 150</t>
  </si>
  <si>
    <t xml:space="preserve">       к   решению Совета депутатов</t>
  </si>
  <si>
    <t>Субсидии бюджетам городских округов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</si>
  <si>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070 202 25243 04 0000 150</t>
  </si>
  <si>
    <t>Субсидии бюджетам городских округов на строительство и реконструкцию (модернизацию) объектов питьевого водоснабжения</t>
  </si>
  <si>
    <t>050 202 25519 04 0000 150</t>
  </si>
  <si>
    <t>Субсидии бюджетам городских округов на поддержку отрасли культуры</t>
  </si>
  <si>
    <t>050 202 25555 04 0001 150</t>
  </si>
  <si>
    <t>Субсидии бюджетам городских округов на реализацию программ формирования современной городской среды (в части благоустройства общественных территорий)</t>
  </si>
  <si>
    <t>070 202 25555 04 0001 150</t>
  </si>
  <si>
    <t>070 202 29999 04 0032 150</t>
  </si>
  <si>
    <t>Прочие субсидии бюджетам  городских округов (на строительство и реконструкцию объектов очистки сточных вод)</t>
  </si>
  <si>
    <t>056 202 29999 04 0046 150</t>
  </si>
  <si>
    <t>Прочие субсидии бюджетам городских округов (на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организациях)</t>
  </si>
  <si>
    <t>070 202 29999 04 0048 150</t>
  </si>
  <si>
    <t>Прочие субсидии бюджетам городских округов (на капитальные вложения в общеобразовательные организации в целях обеспечения односменного режима обучения)</t>
  </si>
  <si>
    <t>070 202 29999 04 0050 150</t>
  </si>
  <si>
    <t>Прочие субсидии бюджетам городских округов (на  строительство и реконструкцию объектов коммунальной инфраструктуры)</t>
  </si>
  <si>
    <t>056 202 29999 04 0051 150</t>
  </si>
  <si>
    <t>Прочие субсидии бюджетам городских округов (на приобретение автобусов для доставки обучающихся в общеобразовательные организации в Московской области, расположенные в сельских населенных пунктах)</t>
  </si>
  <si>
    <t>Субвенции бюджетам городских округов на выполнение передаваемых полномочий субъектов Российской Федерации (по организации мероприятий при осуществлении деятельности по обращению с животными без владельца)</t>
  </si>
  <si>
    <t>056 202 30024 04 0013 150</t>
  </si>
  <si>
    <t>Субвенции бюджетам городских округов на выполнение передаваемых полномочий субъектов Российской Федерации (на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на очной форме обучения, за исключением обучающихся по основным общеобразовательным программам начального общего образования в муниципальных общеобразовательных организациях, кроме детей из многодетных семей)</t>
  </si>
  <si>
    <t xml:space="preserve"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</si>
  <si>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>056 202 35303 04 0000 150</t>
  </si>
  <si>
    <t>Прочие субсидии бюджетам городских округов (на мероприятия по созданию в муниципальных образовательных организациях: дошкольных, общеобразовательных, дополнительного образования детей, в том числе в организациях, осуществляющих образовательную деятельность по адаптированным основным общеобразовательным программам, условий для получения детьми-инвалидами качественного образования)</t>
  </si>
  <si>
    <t xml:space="preserve">       от "20"  декабря 2019  г. № 21/12)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</si>
  <si>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</si>
  <si>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</si>
  <si>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(Приложение № 2</t>
  </si>
  <si>
    <t xml:space="preserve">       от "09"  июня     2020  г. № 2/17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</si>
</sst>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#,##0.000_ ;[Red]\-#,##0.000_ "/>
    <numFmt numFmtId="179" formatCode="#,##0.000_ ;[Red]\-#,##0.000\ "/>
    <numFmt numFmtId="180" formatCode="#,##0.0_ ;[Red]\-#,##0.0_ "/>
    <numFmt numFmtId="181" formatCode="#,##0.0_ ;[Red]\-#,##0.0\ "/>
    <numFmt numFmtId="182" formatCode="#,##0_ ;[Red]\-#,##0_ "/>
    <numFmt numFmtId="183" formatCode="#,##0.0000_ ;[Red]\-#,##0.0000_ "/>
    <numFmt numFmtId="184" formatCode="#,##0.00000"/>
    <numFmt numFmtId="185" formatCode="#,##0.0000"/>
    <numFmt numFmtId="186" formatCode="#,##0.00000\ ;[Red]\-#,##0.00000"/>
    <numFmt numFmtId="187" formatCode="#,##0.00\ ;[Red]\-#,##0.00"/>
  </numFmts>
  <fonts count="52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4"/>
      <name val="Times New Roman Cyr"/>
      <family val="1"/>
    </font>
    <font>
      <sz val="12"/>
      <name val="Times New Roman Cyr"/>
      <family val="1"/>
    </font>
    <font>
      <b/>
      <sz val="12"/>
      <name val="Times New Roman"/>
      <family val="1"/>
    </font>
    <font>
      <sz val="11"/>
      <name val="Calibri"/>
      <family val="2"/>
    </font>
    <font>
      <sz val="14"/>
      <name val="Times New Roman"/>
      <family val="1"/>
    </font>
    <font>
      <sz val="13"/>
      <name val="Times New Roman Cyr"/>
      <family val="1"/>
    </font>
    <font>
      <sz val="11"/>
      <name val="Times New Roman"/>
      <family val="1"/>
    </font>
    <font>
      <sz val="14"/>
      <name val="Times New Roman Cyr"/>
      <family val="1"/>
    </font>
    <font>
      <sz val="16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11"/>
      <color indexed="8"/>
      <name val="Calibri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11"/>
      <color rgb="FF000000"/>
      <name val="Calibri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46" fillId="0" borderId="0" applyBorder="0">
      <alignment/>
      <protection/>
    </xf>
    <xf numFmtId="0" fontId="10" fillId="0" borderId="0">
      <alignment/>
      <protection/>
    </xf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8" fillId="33" borderId="0" xfId="0" applyFont="1" applyFill="1" applyAlignment="1">
      <alignment horizontal="right" vertical="top" wrapTex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177" fontId="0" fillId="33" borderId="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left" vertical="top" wrapText="1"/>
    </xf>
    <xf numFmtId="177" fontId="0" fillId="33" borderId="0" xfId="0" applyNumberFormat="1" applyFont="1" applyFill="1" applyAlignment="1">
      <alignment horizontal="left" vertical="top" wrapText="1"/>
    </xf>
    <xf numFmtId="0" fontId="6" fillId="33" borderId="0" xfId="0" applyFont="1" applyFill="1" applyAlignment="1">
      <alignment horizontal="left" vertical="top" wrapText="1"/>
    </xf>
    <xf numFmtId="177" fontId="6" fillId="33" borderId="0" xfId="0" applyNumberFormat="1" applyFont="1" applyFill="1" applyAlignment="1">
      <alignment horizontal="left" vertical="top" wrapText="1"/>
    </xf>
    <xf numFmtId="0" fontId="8" fillId="33" borderId="0" xfId="0" applyFont="1" applyFill="1" applyAlignment="1">
      <alignment horizontal="left" indent="19"/>
    </xf>
    <xf numFmtId="0" fontId="8" fillId="33" borderId="0" xfId="0" applyFont="1" applyFill="1" applyAlignment="1">
      <alignment horizontal="right"/>
    </xf>
    <xf numFmtId="0" fontId="0" fillId="0" borderId="10" xfId="0" applyFont="1" applyFill="1" applyBorder="1" applyAlignment="1">
      <alignment horizontal="justify" vertical="center" wrapText="1"/>
    </xf>
    <xf numFmtId="184" fontId="0" fillId="0" borderId="10" xfId="0" applyNumberFormat="1" applyFont="1" applyFill="1" applyBorder="1" applyAlignment="1">
      <alignment horizontal="right" vertical="center" wrapText="1"/>
    </xf>
    <xf numFmtId="184" fontId="0" fillId="0" borderId="10" xfId="0" applyNumberFormat="1" applyFont="1" applyFill="1" applyBorder="1" applyAlignment="1">
      <alignment horizontal="right" vertical="center"/>
    </xf>
    <xf numFmtId="184" fontId="0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justify" vertical="center" wrapText="1"/>
    </xf>
    <xf numFmtId="184" fontId="9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justify" vertical="center" wrapText="1"/>
    </xf>
    <xf numFmtId="184" fontId="0" fillId="0" borderId="10" xfId="0" applyNumberFormat="1" applyFont="1" applyFill="1" applyBorder="1" applyAlignment="1">
      <alignment horizontal="right" vertical="center" wrapText="1"/>
    </xf>
    <xf numFmtId="1" fontId="0" fillId="0" borderId="10" xfId="53" applyNumberFormat="1" applyFont="1" applyFill="1" applyBorder="1" applyAlignment="1">
      <alignment horizontal="justify" vertical="center" wrapText="1"/>
      <protection/>
    </xf>
    <xf numFmtId="1" fontId="0" fillId="0" borderId="10" xfId="53" applyNumberFormat="1" applyFont="1" applyFill="1" applyBorder="1" applyAlignment="1">
      <alignment horizontal="center" vertical="center" wrapText="1"/>
      <protection/>
    </xf>
    <xf numFmtId="184" fontId="0" fillId="0" borderId="10" xfId="53" applyNumberFormat="1" applyFont="1" applyFill="1" applyBorder="1" applyAlignment="1">
      <alignment vertical="center"/>
      <protection/>
    </xf>
    <xf numFmtId="0" fontId="0" fillId="0" borderId="10" xfId="56" applyFont="1" applyFill="1" applyBorder="1" applyAlignment="1">
      <alignment horizontal="center" vertical="center" wrapText="1"/>
      <protection/>
    </xf>
    <xf numFmtId="0" fontId="0" fillId="0" borderId="10" xfId="56" applyFont="1" applyFill="1" applyBorder="1" applyAlignment="1">
      <alignment horizontal="justify" vertical="center" wrapText="1"/>
      <protection/>
    </xf>
    <xf numFmtId="0" fontId="0" fillId="0" borderId="10" xfId="53" applyFont="1" applyFill="1" applyBorder="1" applyAlignment="1">
      <alignment horizontal="center" vertical="center"/>
      <protection/>
    </xf>
    <xf numFmtId="0" fontId="0" fillId="0" borderId="10" xfId="53" applyFont="1" applyFill="1" applyBorder="1" applyAlignment="1">
      <alignment horizontal="justify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justify" vertical="center" wrapText="1"/>
    </xf>
    <xf numFmtId="184" fontId="0" fillId="0" borderId="11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184" fontId="9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 applyProtection="1">
      <alignment horizontal="justify" vertical="center" wrapText="1"/>
      <protection hidden="1"/>
    </xf>
    <xf numFmtId="0" fontId="12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 wrapText="1"/>
    </xf>
    <xf numFmtId="0" fontId="15" fillId="33" borderId="0" xfId="0" applyFont="1" applyFill="1" applyAlignment="1">
      <alignment/>
    </xf>
    <xf numFmtId="0" fontId="15" fillId="33" borderId="0" xfId="0" applyFont="1" applyFill="1" applyAlignment="1">
      <alignment horizontal="left" wrapText="1"/>
    </xf>
    <xf numFmtId="0" fontId="15" fillId="0" borderId="0" xfId="0" applyFont="1" applyAlignment="1">
      <alignment/>
    </xf>
    <xf numFmtId="0" fontId="7" fillId="33" borderId="0" xfId="0" applyFont="1" applyFill="1" applyAlignment="1">
      <alignment horizontal="center" vertical="center"/>
    </xf>
    <xf numFmtId="0" fontId="0" fillId="0" borderId="0" xfId="0" applyAlignment="1">
      <alignment horizont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Ожидаемое(Доходы)2017 сентябрь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51"/>
  <sheetViews>
    <sheetView tabSelected="1" view="pageBreakPreview" zoomScale="60" workbookViewId="0" topLeftCell="A1">
      <selection activeCell="B13" sqref="B13"/>
    </sheetView>
  </sheetViews>
  <sheetFormatPr defaultColWidth="9.00390625" defaultRowHeight="15.75"/>
  <cols>
    <col min="1" max="1" width="27.625" style="3" customWidth="1"/>
    <col min="2" max="2" width="62.75390625" style="11" customWidth="1"/>
    <col min="3" max="3" width="23.75390625" style="12" customWidth="1"/>
    <col min="4" max="4" width="24.625" style="1" customWidth="1"/>
    <col min="5" max="16384" width="9.00390625" style="1" customWidth="1"/>
  </cols>
  <sheetData>
    <row r="1" ht="8.25" customHeight="1"/>
    <row r="2" ht="24" customHeight="1">
      <c r="C2" s="43" t="s">
        <v>116</v>
      </c>
    </row>
    <row r="3" ht="17.25" customHeight="1">
      <c r="C3" s="43" t="s">
        <v>233</v>
      </c>
    </row>
    <row r="4" ht="18" customHeight="1">
      <c r="C4" s="43" t="s">
        <v>192</v>
      </c>
    </row>
    <row r="5" ht="20.25" customHeight="1">
      <c r="C5" s="43" t="s">
        <v>49</v>
      </c>
    </row>
    <row r="6" ht="21" customHeight="1">
      <c r="C6" s="43" t="s">
        <v>262</v>
      </c>
    </row>
    <row r="7" ht="8.25" customHeight="1"/>
    <row r="8" ht="8.25" customHeight="1"/>
    <row r="9" ht="8.25" customHeight="1"/>
    <row r="10" ht="8.25" customHeight="1"/>
    <row r="11" spans="1:3" ht="18.75">
      <c r="A11" s="14"/>
      <c r="B11" s="42"/>
      <c r="C11" s="43" t="s">
        <v>261</v>
      </c>
    </row>
    <row r="12" spans="1:3" ht="18.75">
      <c r="A12" s="14"/>
      <c r="B12" s="42"/>
      <c r="C12" s="43" t="s">
        <v>233</v>
      </c>
    </row>
    <row r="13" spans="1:3" ht="18.75">
      <c r="A13" s="14"/>
      <c r="B13" s="42"/>
      <c r="C13" s="43" t="s">
        <v>192</v>
      </c>
    </row>
    <row r="14" spans="1:3" ht="18.75">
      <c r="A14" s="14"/>
      <c r="B14" s="42"/>
      <c r="C14" s="43" t="s">
        <v>49</v>
      </c>
    </row>
    <row r="15" spans="1:3" ht="18.75">
      <c r="A15" s="2"/>
      <c r="B15" s="42"/>
      <c r="C15" s="43" t="s">
        <v>258</v>
      </c>
    </row>
    <row r="16" spans="1:3" ht="18.75">
      <c r="A16" s="2"/>
      <c r="B16" s="42"/>
      <c r="C16" s="43"/>
    </row>
    <row r="17" spans="1:3" ht="18.75">
      <c r="A17" s="2"/>
      <c r="B17" s="42"/>
      <c r="C17" s="43"/>
    </row>
    <row r="18" spans="1:3" ht="49.5" customHeight="1">
      <c r="A18" s="2"/>
      <c r="B18" s="13"/>
      <c r="C18" s="13"/>
    </row>
    <row r="19" spans="1:4" ht="21.75" customHeight="1">
      <c r="A19" s="49" t="s">
        <v>117</v>
      </c>
      <c r="B19" s="49"/>
      <c r="C19" s="49"/>
      <c r="D19" s="50"/>
    </row>
    <row r="20" spans="1:3" ht="19.5" customHeight="1">
      <c r="A20" s="4"/>
      <c r="B20" s="5"/>
      <c r="C20" s="6"/>
    </row>
    <row r="21" spans="1:4" ht="53.25" customHeight="1">
      <c r="A21" s="44" t="s">
        <v>22</v>
      </c>
      <c r="B21" s="44" t="s">
        <v>7</v>
      </c>
      <c r="C21" s="45" t="s">
        <v>223</v>
      </c>
      <c r="D21" s="45" t="s">
        <v>224</v>
      </c>
    </row>
    <row r="22" spans="1:4" ht="18.75" customHeight="1">
      <c r="A22" s="19" t="s">
        <v>4</v>
      </c>
      <c r="B22" s="20" t="s">
        <v>27</v>
      </c>
      <c r="C22" s="21">
        <f>C23+C43</f>
        <v>11399455</v>
      </c>
      <c r="D22" s="21">
        <f>D23+D43</f>
        <v>11913225</v>
      </c>
    </row>
    <row r="23" spans="1:4" ht="18.75" customHeight="1">
      <c r="A23" s="22"/>
      <c r="B23" s="20" t="s">
        <v>0</v>
      </c>
      <c r="C23" s="21">
        <f>C24+C26+C31+C40+C35</f>
        <v>9445041</v>
      </c>
      <c r="D23" s="21">
        <f>D24+D26+D31+D40+D35</f>
        <v>9997252</v>
      </c>
    </row>
    <row r="24" spans="1:4" ht="18.75" customHeight="1">
      <c r="A24" s="22" t="s">
        <v>43</v>
      </c>
      <c r="B24" s="23" t="s">
        <v>29</v>
      </c>
      <c r="C24" s="18">
        <f>C25</f>
        <v>3213496</v>
      </c>
      <c r="D24" s="18">
        <f>D25</f>
        <v>3406933</v>
      </c>
    </row>
    <row r="25" spans="1:4" ht="18.75" customHeight="1">
      <c r="A25" s="22" t="s">
        <v>41</v>
      </c>
      <c r="B25" s="15" t="s">
        <v>33</v>
      </c>
      <c r="C25" s="16">
        <v>3213496</v>
      </c>
      <c r="D25" s="16">
        <v>3406933</v>
      </c>
    </row>
    <row r="26" spans="1:4" ht="49.5" customHeight="1">
      <c r="A26" s="22" t="s">
        <v>44</v>
      </c>
      <c r="B26" s="23" t="s">
        <v>34</v>
      </c>
      <c r="C26" s="17">
        <f>SUM(C27:C30)</f>
        <v>81100</v>
      </c>
      <c r="D26" s="17">
        <f>SUM(D27:D30)</f>
        <v>81100</v>
      </c>
    </row>
    <row r="27" spans="1:4" ht="113.25" customHeight="1">
      <c r="A27" s="22" t="s">
        <v>57</v>
      </c>
      <c r="B27" s="23" t="s">
        <v>56</v>
      </c>
      <c r="C27" s="16">
        <v>36201</v>
      </c>
      <c r="D27" s="16">
        <v>36201</v>
      </c>
    </row>
    <row r="28" spans="1:4" ht="129.75" customHeight="1">
      <c r="A28" s="22" t="s">
        <v>59</v>
      </c>
      <c r="B28" s="23" t="s">
        <v>58</v>
      </c>
      <c r="C28" s="16">
        <v>201</v>
      </c>
      <c r="D28" s="16">
        <v>201</v>
      </c>
    </row>
    <row r="29" spans="1:4" ht="110.25">
      <c r="A29" s="22" t="s">
        <v>60</v>
      </c>
      <c r="B29" s="23" t="s">
        <v>61</v>
      </c>
      <c r="C29" s="16">
        <v>50428</v>
      </c>
      <c r="D29" s="16">
        <v>50428</v>
      </c>
    </row>
    <row r="30" spans="1:4" ht="110.25">
      <c r="A30" s="22" t="s">
        <v>63</v>
      </c>
      <c r="B30" s="23" t="s">
        <v>62</v>
      </c>
      <c r="C30" s="16">
        <v>-5730</v>
      </c>
      <c r="D30" s="16">
        <v>-5730</v>
      </c>
    </row>
    <row r="31" spans="1:4" ht="18.75" customHeight="1">
      <c r="A31" s="22" t="s">
        <v>45</v>
      </c>
      <c r="B31" s="15" t="s">
        <v>6</v>
      </c>
      <c r="C31" s="18">
        <f>C32+C33+C34</f>
        <v>2095098</v>
      </c>
      <c r="D31" s="18">
        <f>D32+D33+D34</f>
        <v>2450652</v>
      </c>
    </row>
    <row r="32" spans="1:4" ht="33.75" customHeight="1">
      <c r="A32" s="22" t="s">
        <v>42</v>
      </c>
      <c r="B32" s="15" t="s">
        <v>30</v>
      </c>
      <c r="C32" s="18">
        <v>1930664</v>
      </c>
      <c r="D32" s="18">
        <v>2329015</v>
      </c>
    </row>
    <row r="33" spans="1:4" ht="35.25" customHeight="1">
      <c r="A33" s="22" t="s">
        <v>39</v>
      </c>
      <c r="B33" s="15" t="s">
        <v>21</v>
      </c>
      <c r="C33" s="18">
        <v>50912</v>
      </c>
      <c r="D33" s="18">
        <v>0</v>
      </c>
    </row>
    <row r="34" spans="1:4" ht="33.75" customHeight="1">
      <c r="A34" s="22" t="s">
        <v>40</v>
      </c>
      <c r="B34" s="15" t="s">
        <v>31</v>
      </c>
      <c r="C34" s="18">
        <v>113522</v>
      </c>
      <c r="D34" s="18">
        <v>121637</v>
      </c>
    </row>
    <row r="35" spans="1:4" ht="20.25" customHeight="1">
      <c r="A35" s="22" t="s">
        <v>97</v>
      </c>
      <c r="B35" s="15" t="s">
        <v>98</v>
      </c>
      <c r="C35" s="18">
        <f>C36+C37</f>
        <v>3961947</v>
      </c>
      <c r="D35" s="18">
        <f>D36+D37</f>
        <v>3961947</v>
      </c>
    </row>
    <row r="36" spans="1:4" ht="52.5" customHeight="1">
      <c r="A36" s="22" t="s">
        <v>99</v>
      </c>
      <c r="B36" s="15" t="s">
        <v>100</v>
      </c>
      <c r="C36" s="18">
        <v>568124</v>
      </c>
      <c r="D36" s="18">
        <v>568124</v>
      </c>
    </row>
    <row r="37" spans="1:4" ht="20.25" customHeight="1">
      <c r="A37" s="22" t="s">
        <v>105</v>
      </c>
      <c r="B37" s="15" t="s">
        <v>101</v>
      </c>
      <c r="C37" s="18">
        <f>C38+C39</f>
        <v>3393823</v>
      </c>
      <c r="D37" s="18">
        <f>D38+D39</f>
        <v>3393823</v>
      </c>
    </row>
    <row r="38" spans="1:4" ht="33.75" customHeight="1">
      <c r="A38" s="22" t="s">
        <v>102</v>
      </c>
      <c r="B38" s="15" t="s">
        <v>103</v>
      </c>
      <c r="C38" s="18">
        <v>2119959</v>
      </c>
      <c r="D38" s="18">
        <v>2119959</v>
      </c>
    </row>
    <row r="39" spans="1:4" ht="33.75" customHeight="1">
      <c r="A39" s="22" t="s">
        <v>104</v>
      </c>
      <c r="B39" s="15" t="s">
        <v>106</v>
      </c>
      <c r="C39" s="18">
        <v>1273864</v>
      </c>
      <c r="D39" s="18">
        <v>1273864</v>
      </c>
    </row>
    <row r="40" spans="1:4" ht="20.25" customHeight="1">
      <c r="A40" s="24" t="s">
        <v>14</v>
      </c>
      <c r="B40" s="15" t="s">
        <v>25</v>
      </c>
      <c r="C40" s="17">
        <f>C41+C42</f>
        <v>93400</v>
      </c>
      <c r="D40" s="17">
        <f>D41+D42</f>
        <v>96620</v>
      </c>
    </row>
    <row r="41" spans="1:4" ht="50.25" customHeight="1">
      <c r="A41" s="24" t="s">
        <v>55</v>
      </c>
      <c r="B41" s="15" t="s">
        <v>26</v>
      </c>
      <c r="C41" s="17">
        <v>93300</v>
      </c>
      <c r="D41" s="17">
        <v>96520</v>
      </c>
    </row>
    <row r="42" spans="1:4" ht="38.25" customHeight="1">
      <c r="A42" s="24" t="s">
        <v>54</v>
      </c>
      <c r="B42" s="15" t="s">
        <v>5</v>
      </c>
      <c r="C42" s="17">
        <v>100</v>
      </c>
      <c r="D42" s="17">
        <v>100</v>
      </c>
    </row>
    <row r="43" spans="1:4" ht="21" customHeight="1">
      <c r="A43" s="24"/>
      <c r="B43" s="25" t="s">
        <v>1</v>
      </c>
      <c r="C43" s="21">
        <f>C44+C57+C59+C64+C71+C72</f>
        <v>1954414</v>
      </c>
      <c r="D43" s="21">
        <f>D44+D57+D59+D64+D71+D72</f>
        <v>1915973</v>
      </c>
    </row>
    <row r="44" spans="1:4" ht="49.5" customHeight="1">
      <c r="A44" s="22" t="s">
        <v>24</v>
      </c>
      <c r="B44" s="15" t="s">
        <v>10</v>
      </c>
      <c r="C44" s="18">
        <f>C45+C52+C50</f>
        <v>1093417</v>
      </c>
      <c r="D44" s="18">
        <f>D45+D52+D50</f>
        <v>1055888</v>
      </c>
    </row>
    <row r="45" spans="1:4" ht="97.5" customHeight="1">
      <c r="A45" s="22" t="s">
        <v>23</v>
      </c>
      <c r="B45" s="23" t="s">
        <v>28</v>
      </c>
      <c r="C45" s="26">
        <f>C46+C47+C48+C49</f>
        <v>916116</v>
      </c>
      <c r="D45" s="26">
        <f>D46+D47+D48+D49</f>
        <v>915027</v>
      </c>
    </row>
    <row r="46" spans="1:4" ht="82.5" customHeight="1">
      <c r="A46" s="22" t="s">
        <v>67</v>
      </c>
      <c r="B46" s="23" t="s">
        <v>65</v>
      </c>
      <c r="C46" s="26">
        <v>775255</v>
      </c>
      <c r="D46" s="26">
        <v>775255</v>
      </c>
    </row>
    <row r="47" spans="1:4" ht="81" customHeight="1">
      <c r="A47" s="28" t="s">
        <v>66</v>
      </c>
      <c r="B47" s="27" t="s">
        <v>195</v>
      </c>
      <c r="C47" s="29">
        <v>53901</v>
      </c>
      <c r="D47" s="29">
        <v>52901</v>
      </c>
    </row>
    <row r="48" spans="1:4" ht="63">
      <c r="A48" s="22" t="s">
        <v>68</v>
      </c>
      <c r="B48" s="27" t="s">
        <v>69</v>
      </c>
      <c r="C48" s="29">
        <v>11952</v>
      </c>
      <c r="D48" s="29">
        <v>11952</v>
      </c>
    </row>
    <row r="49" spans="1:4" ht="33.75" customHeight="1">
      <c r="A49" s="22" t="s">
        <v>70</v>
      </c>
      <c r="B49" s="23" t="s">
        <v>71</v>
      </c>
      <c r="C49" s="18">
        <v>75008</v>
      </c>
      <c r="D49" s="18">
        <v>74919</v>
      </c>
    </row>
    <row r="50" spans="1:4" ht="31.5" customHeight="1">
      <c r="A50" s="22" t="s">
        <v>114</v>
      </c>
      <c r="B50" s="23" t="s">
        <v>16</v>
      </c>
      <c r="C50" s="18">
        <f>C51</f>
        <v>55</v>
      </c>
      <c r="D50" s="18">
        <f>D51</f>
        <v>50</v>
      </c>
    </row>
    <row r="51" spans="1:4" ht="49.5" customHeight="1">
      <c r="A51" s="22" t="s">
        <v>118</v>
      </c>
      <c r="B51" s="23" t="s">
        <v>72</v>
      </c>
      <c r="C51" s="18">
        <v>55</v>
      </c>
      <c r="D51" s="18">
        <v>50</v>
      </c>
    </row>
    <row r="52" spans="1:4" ht="88.5" customHeight="1">
      <c r="A52" s="24" t="s">
        <v>259</v>
      </c>
      <c r="B52" s="15" t="s">
        <v>260</v>
      </c>
      <c r="C52" s="18">
        <f>SUM(C53:C56)</f>
        <v>177246</v>
      </c>
      <c r="D52" s="18">
        <f>SUM(D53:D56)</f>
        <v>140811</v>
      </c>
    </row>
    <row r="53" spans="1:4" ht="116.25" customHeight="1">
      <c r="A53" s="40" t="s">
        <v>107</v>
      </c>
      <c r="B53" s="15" t="s">
        <v>73</v>
      </c>
      <c r="C53" s="18">
        <v>1550</v>
      </c>
      <c r="D53" s="18">
        <v>1422</v>
      </c>
    </row>
    <row r="54" spans="1:4" ht="116.25" customHeight="1">
      <c r="A54" s="40" t="s">
        <v>222</v>
      </c>
      <c r="B54" s="15" t="s">
        <v>108</v>
      </c>
      <c r="C54" s="18">
        <v>47300</v>
      </c>
      <c r="D54" s="18">
        <v>47421</v>
      </c>
    </row>
    <row r="55" spans="1:4" ht="97.5" customHeight="1">
      <c r="A55" s="40" t="s">
        <v>109</v>
      </c>
      <c r="B55" s="41" t="s">
        <v>74</v>
      </c>
      <c r="C55" s="18">
        <v>128253</v>
      </c>
      <c r="D55" s="18">
        <v>91825</v>
      </c>
    </row>
    <row r="56" spans="1:4" ht="81.75" customHeight="1">
      <c r="A56" s="40" t="s">
        <v>189</v>
      </c>
      <c r="B56" s="41" t="s">
        <v>110</v>
      </c>
      <c r="C56" s="18">
        <v>143</v>
      </c>
      <c r="D56" s="18">
        <v>143</v>
      </c>
    </row>
    <row r="57" spans="1:4" ht="15.75">
      <c r="A57" s="22" t="s">
        <v>15</v>
      </c>
      <c r="B57" s="15" t="s">
        <v>11</v>
      </c>
      <c r="C57" s="18">
        <f>C58</f>
        <v>7768</v>
      </c>
      <c r="D57" s="18">
        <f>D58</f>
        <v>7768</v>
      </c>
    </row>
    <row r="58" spans="1:4" ht="21" customHeight="1">
      <c r="A58" s="22" t="s">
        <v>53</v>
      </c>
      <c r="B58" s="23" t="s">
        <v>32</v>
      </c>
      <c r="C58" s="18">
        <v>7768</v>
      </c>
      <c r="D58" s="18">
        <v>7768</v>
      </c>
    </row>
    <row r="59" spans="1:4" s="39" customFormat="1" ht="33.75" customHeight="1">
      <c r="A59" s="30" t="s">
        <v>48</v>
      </c>
      <c r="B59" s="31" t="s">
        <v>64</v>
      </c>
      <c r="C59" s="18">
        <f>C61+C63+C60+C62</f>
        <v>446284</v>
      </c>
      <c r="D59" s="18">
        <f>D61+D63+D60+D62</f>
        <v>446284</v>
      </c>
    </row>
    <row r="60" spans="1:4" s="39" customFormat="1" ht="65.25" customHeight="1">
      <c r="A60" s="30" t="s">
        <v>178</v>
      </c>
      <c r="B60" s="31" t="s">
        <v>179</v>
      </c>
      <c r="C60" s="18">
        <v>2812</v>
      </c>
      <c r="D60" s="18">
        <v>2812</v>
      </c>
    </row>
    <row r="61" spans="1:4" s="39" customFormat="1" ht="97.5" customHeight="1">
      <c r="A61" s="30" t="s">
        <v>115</v>
      </c>
      <c r="B61" s="31" t="s">
        <v>75</v>
      </c>
      <c r="C61" s="18">
        <v>442916</v>
      </c>
      <c r="D61" s="18">
        <v>442916</v>
      </c>
    </row>
    <row r="62" spans="1:4" s="39" customFormat="1" ht="35.25" customHeight="1">
      <c r="A62" s="30" t="s">
        <v>180</v>
      </c>
      <c r="B62" s="31" t="s">
        <v>76</v>
      </c>
      <c r="C62" s="18">
        <v>60</v>
      </c>
      <c r="D62" s="18">
        <v>60</v>
      </c>
    </row>
    <row r="63" spans="1:4" ht="47.25">
      <c r="A63" s="30" t="s">
        <v>190</v>
      </c>
      <c r="B63" s="31" t="s">
        <v>191</v>
      </c>
      <c r="C63" s="18">
        <v>496</v>
      </c>
      <c r="D63" s="18">
        <v>496</v>
      </c>
    </row>
    <row r="64" spans="1:4" ht="39.75" customHeight="1">
      <c r="A64" s="34" t="s">
        <v>18</v>
      </c>
      <c r="B64" s="35" t="s">
        <v>12</v>
      </c>
      <c r="C64" s="36">
        <f>C65+C67+C69</f>
        <v>325256</v>
      </c>
      <c r="D64" s="36">
        <f>D65+D67+D69</f>
        <v>325256</v>
      </c>
    </row>
    <row r="65" spans="1:4" ht="81" customHeight="1">
      <c r="A65" s="22" t="s">
        <v>46</v>
      </c>
      <c r="B65" s="15" t="s">
        <v>47</v>
      </c>
      <c r="C65" s="18">
        <f>C66</f>
        <v>190350</v>
      </c>
      <c r="D65" s="18">
        <f>D66</f>
        <v>190350</v>
      </c>
    </row>
    <row r="66" spans="1:4" s="7" customFormat="1" ht="99" customHeight="1">
      <c r="A66" s="22" t="s">
        <v>77</v>
      </c>
      <c r="B66" s="23" t="s">
        <v>78</v>
      </c>
      <c r="C66" s="18">
        <v>190350</v>
      </c>
      <c r="D66" s="18">
        <v>190350</v>
      </c>
    </row>
    <row r="67" spans="1:4" s="7" customFormat="1" ht="49.5" customHeight="1">
      <c r="A67" s="32" t="s">
        <v>35</v>
      </c>
      <c r="B67" s="33" t="s">
        <v>50</v>
      </c>
      <c r="C67" s="18">
        <f>C68</f>
        <v>75504</v>
      </c>
      <c r="D67" s="18">
        <f>D68</f>
        <v>75504</v>
      </c>
    </row>
    <row r="68" spans="1:4" s="7" customFormat="1" ht="51" customHeight="1">
      <c r="A68" s="32" t="s">
        <v>79</v>
      </c>
      <c r="B68" s="33" t="s">
        <v>80</v>
      </c>
      <c r="C68" s="18">
        <v>75504</v>
      </c>
      <c r="D68" s="18">
        <v>75504</v>
      </c>
    </row>
    <row r="69" spans="1:4" s="7" customFormat="1" ht="76.5" customHeight="1">
      <c r="A69" s="32" t="s">
        <v>38</v>
      </c>
      <c r="B69" s="33" t="s">
        <v>82</v>
      </c>
      <c r="C69" s="18">
        <f>C70</f>
        <v>59402</v>
      </c>
      <c r="D69" s="18">
        <f>D70</f>
        <v>59402</v>
      </c>
    </row>
    <row r="70" spans="1:4" s="7" customFormat="1" ht="81" customHeight="1">
      <c r="A70" s="32" t="s">
        <v>231</v>
      </c>
      <c r="B70" s="23" t="s">
        <v>81</v>
      </c>
      <c r="C70" s="29">
        <v>59402</v>
      </c>
      <c r="D70" s="29">
        <v>59402</v>
      </c>
    </row>
    <row r="71" spans="1:4" ht="18.75" customHeight="1">
      <c r="A71" s="22" t="s">
        <v>8</v>
      </c>
      <c r="B71" s="15" t="s">
        <v>9</v>
      </c>
      <c r="C71" s="18">
        <v>568</v>
      </c>
      <c r="D71" s="18">
        <v>568</v>
      </c>
    </row>
    <row r="72" spans="1:4" ht="18.75" customHeight="1">
      <c r="A72" s="22" t="s">
        <v>19</v>
      </c>
      <c r="B72" s="15" t="s">
        <v>20</v>
      </c>
      <c r="C72" s="18">
        <f>C73</f>
        <v>81121</v>
      </c>
      <c r="D72" s="18">
        <f>D73</f>
        <v>80209</v>
      </c>
    </row>
    <row r="73" spans="1:4" ht="35.25" customHeight="1">
      <c r="A73" s="22" t="s">
        <v>83</v>
      </c>
      <c r="B73" s="15" t="s">
        <v>84</v>
      </c>
      <c r="C73" s="18">
        <f>C74+C75+C76</f>
        <v>81121</v>
      </c>
      <c r="D73" s="18">
        <f>D74+D75+D76</f>
        <v>80209</v>
      </c>
    </row>
    <row r="74" spans="1:4" ht="34.5" customHeight="1">
      <c r="A74" s="22" t="s">
        <v>111</v>
      </c>
      <c r="B74" s="15" t="s">
        <v>202</v>
      </c>
      <c r="C74" s="18">
        <v>11753</v>
      </c>
      <c r="D74" s="18">
        <v>11753</v>
      </c>
    </row>
    <row r="75" spans="1:4" ht="49.5" customHeight="1">
      <c r="A75" s="22" t="s">
        <v>112</v>
      </c>
      <c r="B75" s="15" t="s">
        <v>203</v>
      </c>
      <c r="C75" s="18">
        <v>3379</v>
      </c>
      <c r="D75" s="18">
        <v>3379</v>
      </c>
    </row>
    <row r="76" spans="1:4" ht="37.5" customHeight="1">
      <c r="A76" s="22" t="s">
        <v>113</v>
      </c>
      <c r="B76" s="15" t="s">
        <v>204</v>
      </c>
      <c r="C76" s="29">
        <v>65989</v>
      </c>
      <c r="D76" s="29">
        <v>65077</v>
      </c>
    </row>
    <row r="77" spans="1:4" ht="29.25" customHeight="1">
      <c r="A77" s="19" t="s">
        <v>3</v>
      </c>
      <c r="B77" s="20" t="s">
        <v>17</v>
      </c>
      <c r="C77" s="21">
        <f>C78</f>
        <v>10045621.07</v>
      </c>
      <c r="D77" s="21">
        <f>D78</f>
        <v>11028653.08125</v>
      </c>
    </row>
    <row r="78" spans="1:4" ht="31.5" customHeight="1">
      <c r="A78" s="22" t="s">
        <v>2</v>
      </c>
      <c r="B78" s="23" t="s">
        <v>36</v>
      </c>
      <c r="C78" s="18">
        <f>C79+C118+C144</f>
        <v>10045621.07</v>
      </c>
      <c r="D78" s="18">
        <f>D79+D118+D144</f>
        <v>11028653.08125</v>
      </c>
    </row>
    <row r="79" spans="1:4" ht="35.25" customHeight="1">
      <c r="A79" s="22" t="s">
        <v>51</v>
      </c>
      <c r="B79" s="23" t="s">
        <v>37</v>
      </c>
      <c r="C79" s="18">
        <f>C81+C82+C87+C80+C83+C84+C85+C86</f>
        <v>3952190.0700000003</v>
      </c>
      <c r="D79" s="18">
        <f>D81+D82+D87+D80+D83+D84+D85+D86</f>
        <v>4941376.08125</v>
      </c>
    </row>
    <row r="80" spans="1:4" ht="92.25" customHeight="1">
      <c r="A80" s="22" t="s">
        <v>188</v>
      </c>
      <c r="B80" s="23" t="s">
        <v>234</v>
      </c>
      <c r="C80" s="18">
        <v>11270</v>
      </c>
      <c r="D80" s="18">
        <v>11257</v>
      </c>
    </row>
    <row r="81" spans="1:4" ht="51" customHeight="1">
      <c r="A81" s="22" t="s">
        <v>147</v>
      </c>
      <c r="B81" s="23" t="s">
        <v>146</v>
      </c>
      <c r="C81" s="18">
        <v>13527.29</v>
      </c>
      <c r="D81" s="18">
        <v>8884.61</v>
      </c>
    </row>
    <row r="82" spans="1:4" ht="69" customHeight="1">
      <c r="A82" s="22" t="s">
        <v>119</v>
      </c>
      <c r="B82" s="23" t="s">
        <v>120</v>
      </c>
      <c r="C82" s="18">
        <v>460727.24</v>
      </c>
      <c r="D82" s="18">
        <v>583692.65</v>
      </c>
    </row>
    <row r="83" spans="1:4" ht="50.25" customHeight="1">
      <c r="A83" s="22" t="s">
        <v>235</v>
      </c>
      <c r="B83" s="23" t="s">
        <v>236</v>
      </c>
      <c r="C83" s="18">
        <v>36250</v>
      </c>
      <c r="D83" s="18">
        <v>0</v>
      </c>
    </row>
    <row r="84" spans="1:4" ht="54" customHeight="1">
      <c r="A84" s="22" t="s">
        <v>237</v>
      </c>
      <c r="B84" s="23" t="s">
        <v>238</v>
      </c>
      <c r="C84" s="18">
        <v>5500</v>
      </c>
      <c r="D84" s="18">
        <v>0</v>
      </c>
    </row>
    <row r="85" spans="1:4" ht="61.5" customHeight="1">
      <c r="A85" s="22" t="s">
        <v>239</v>
      </c>
      <c r="B85" s="23" t="s">
        <v>240</v>
      </c>
      <c r="C85" s="18">
        <v>0</v>
      </c>
      <c r="D85" s="18">
        <v>200000</v>
      </c>
    </row>
    <row r="86" spans="1:4" ht="61.5" customHeight="1">
      <c r="A86" s="22" t="s">
        <v>241</v>
      </c>
      <c r="B86" s="23" t="s">
        <v>240</v>
      </c>
      <c r="C86" s="18">
        <v>152358.37</v>
      </c>
      <c r="D86" s="18">
        <v>73760</v>
      </c>
    </row>
    <row r="87" spans="1:4" ht="22.5" customHeight="1">
      <c r="A87" s="22" t="s">
        <v>185</v>
      </c>
      <c r="B87" s="23" t="s">
        <v>186</v>
      </c>
      <c r="C87" s="18">
        <f>SUM(C88:C117)</f>
        <v>3272557.1700000004</v>
      </c>
      <c r="D87" s="18">
        <f>SUM(D88:D117)</f>
        <v>4063781.82125</v>
      </c>
    </row>
    <row r="88" spans="1:4" ht="51" customHeight="1">
      <c r="A88" s="22" t="s">
        <v>121</v>
      </c>
      <c r="B88" s="23" t="s">
        <v>217</v>
      </c>
      <c r="C88" s="18">
        <v>162847</v>
      </c>
      <c r="D88" s="18">
        <v>166145</v>
      </c>
    </row>
    <row r="89" spans="1:4" ht="31.5">
      <c r="A89" s="22" t="s">
        <v>122</v>
      </c>
      <c r="B89" s="23" t="s">
        <v>123</v>
      </c>
      <c r="C89" s="18">
        <v>298097.62</v>
      </c>
      <c r="D89" s="18">
        <v>441070.42</v>
      </c>
    </row>
    <row r="90" spans="1:4" ht="35.25" customHeight="1">
      <c r="A90" s="22" t="s">
        <v>124</v>
      </c>
      <c r="B90" s="23" t="s">
        <v>89</v>
      </c>
      <c r="C90" s="18">
        <v>642750</v>
      </c>
      <c r="D90" s="18">
        <v>1523310</v>
      </c>
    </row>
    <row r="91" spans="1:4" ht="37.5" customHeight="1">
      <c r="A91" s="22" t="s">
        <v>125</v>
      </c>
      <c r="B91" s="23" t="s">
        <v>126</v>
      </c>
      <c r="C91" s="18">
        <v>2137.5</v>
      </c>
      <c r="D91" s="18">
        <v>0</v>
      </c>
    </row>
    <row r="92" spans="1:4" ht="68.25" customHeight="1">
      <c r="A92" s="22" t="s">
        <v>221</v>
      </c>
      <c r="B92" s="23" t="s">
        <v>201</v>
      </c>
      <c r="C92" s="18">
        <v>1190</v>
      </c>
      <c r="D92" s="18">
        <v>26572.5</v>
      </c>
    </row>
    <row r="93" spans="1:4" ht="66.75" customHeight="1">
      <c r="A93" s="22" t="s">
        <v>127</v>
      </c>
      <c r="B93" s="23" t="s">
        <v>216</v>
      </c>
      <c r="C93" s="18">
        <v>138289</v>
      </c>
      <c r="D93" s="18">
        <v>138289</v>
      </c>
    </row>
    <row r="94" spans="1:4" ht="54" customHeight="1">
      <c r="A94" s="22" t="s">
        <v>207</v>
      </c>
      <c r="B94" s="23" t="s">
        <v>143</v>
      </c>
      <c r="C94" s="18">
        <v>14968</v>
      </c>
      <c r="D94" s="18">
        <v>0</v>
      </c>
    </row>
    <row r="95" spans="1:4" ht="35.25" customHeight="1">
      <c r="A95" s="22" t="s">
        <v>128</v>
      </c>
      <c r="B95" s="23" t="s">
        <v>85</v>
      </c>
      <c r="C95" s="18">
        <v>14078</v>
      </c>
      <c r="D95" s="18">
        <v>14078</v>
      </c>
    </row>
    <row r="96" spans="1:4" ht="49.5" customHeight="1">
      <c r="A96" s="22" t="s">
        <v>227</v>
      </c>
      <c r="B96" s="23" t="s">
        <v>228</v>
      </c>
      <c r="C96" s="18">
        <v>493096</v>
      </c>
      <c r="D96" s="18">
        <v>769969</v>
      </c>
    </row>
    <row r="97" spans="1:4" ht="64.5" customHeight="1">
      <c r="A97" s="22" t="s">
        <v>129</v>
      </c>
      <c r="B97" s="23" t="s">
        <v>86</v>
      </c>
      <c r="C97" s="18">
        <v>932</v>
      </c>
      <c r="D97" s="18">
        <v>970</v>
      </c>
    </row>
    <row r="98" spans="1:4" ht="64.5" customHeight="1">
      <c r="A98" s="22" t="s">
        <v>220</v>
      </c>
      <c r="B98" s="23" t="s">
        <v>206</v>
      </c>
      <c r="C98" s="18">
        <v>1250</v>
      </c>
      <c r="D98" s="18">
        <v>0</v>
      </c>
    </row>
    <row r="99" spans="1:4" ht="50.25" customHeight="1">
      <c r="A99" s="22" t="s">
        <v>130</v>
      </c>
      <c r="B99" s="23" t="s">
        <v>87</v>
      </c>
      <c r="C99" s="18">
        <v>5450</v>
      </c>
      <c r="D99" s="18">
        <v>21615</v>
      </c>
    </row>
    <row r="100" spans="1:4" ht="69" customHeight="1">
      <c r="A100" s="22" t="s">
        <v>149</v>
      </c>
      <c r="B100" s="23" t="s">
        <v>148</v>
      </c>
      <c r="C100" s="18">
        <v>14698</v>
      </c>
      <c r="D100" s="18">
        <v>47178</v>
      </c>
    </row>
    <row r="101" spans="1:4" ht="83.25" customHeight="1">
      <c r="A101" s="22" t="s">
        <v>131</v>
      </c>
      <c r="B101" s="23" t="s">
        <v>88</v>
      </c>
      <c r="C101" s="18">
        <v>32187</v>
      </c>
      <c r="D101" s="18">
        <v>32187</v>
      </c>
    </row>
    <row r="102" spans="1:4" ht="83.25" customHeight="1">
      <c r="A102" s="22" t="s">
        <v>219</v>
      </c>
      <c r="B102" s="23" t="s">
        <v>145</v>
      </c>
      <c r="C102" s="18">
        <v>47050</v>
      </c>
      <c r="D102" s="18">
        <v>62008.1</v>
      </c>
    </row>
    <row r="103" spans="1:4" ht="105" customHeight="1">
      <c r="A103" s="22" t="s">
        <v>205</v>
      </c>
      <c r="B103" s="23" t="s">
        <v>144</v>
      </c>
      <c r="C103" s="18">
        <v>843</v>
      </c>
      <c r="D103" s="18">
        <v>2625</v>
      </c>
    </row>
    <row r="104" spans="1:4" ht="33.75" customHeight="1">
      <c r="A104" s="22" t="s">
        <v>132</v>
      </c>
      <c r="B104" s="23" t="s">
        <v>133</v>
      </c>
      <c r="C104" s="18">
        <v>0</v>
      </c>
      <c r="D104" s="18">
        <v>2777.48</v>
      </c>
    </row>
    <row r="105" spans="1:4" ht="51.75" customHeight="1">
      <c r="A105" s="22" t="s">
        <v>134</v>
      </c>
      <c r="B105" s="23" t="s">
        <v>135</v>
      </c>
      <c r="C105" s="18">
        <v>41366.41</v>
      </c>
      <c r="D105" s="18">
        <v>16319.21</v>
      </c>
    </row>
    <row r="106" spans="1:4" ht="51.75" customHeight="1">
      <c r="A106" s="22" t="s">
        <v>242</v>
      </c>
      <c r="B106" s="23" t="s">
        <v>243</v>
      </c>
      <c r="C106" s="18">
        <v>21491</v>
      </c>
      <c r="D106" s="18">
        <v>0</v>
      </c>
    </row>
    <row r="107" spans="1:4" ht="49.5" customHeight="1">
      <c r="A107" s="22" t="s">
        <v>136</v>
      </c>
      <c r="B107" s="23" t="s">
        <v>215</v>
      </c>
      <c r="C107" s="18">
        <v>255390</v>
      </c>
      <c r="D107" s="18">
        <v>0</v>
      </c>
    </row>
    <row r="108" spans="1:4" ht="53.25" customHeight="1">
      <c r="A108" s="22" t="s">
        <v>229</v>
      </c>
      <c r="B108" s="23" t="s">
        <v>230</v>
      </c>
      <c r="C108" s="18">
        <v>138819.73</v>
      </c>
      <c r="D108" s="18">
        <v>191662</v>
      </c>
    </row>
    <row r="109" spans="1:4" ht="128.25" customHeight="1">
      <c r="A109" s="22" t="s">
        <v>225</v>
      </c>
      <c r="B109" s="23" t="s">
        <v>257</v>
      </c>
      <c r="C109" s="18">
        <v>2600</v>
      </c>
      <c r="D109" s="18">
        <v>0</v>
      </c>
    </row>
    <row r="110" spans="1:4" ht="65.25" customHeight="1">
      <c r="A110" s="22" t="s">
        <v>137</v>
      </c>
      <c r="B110" s="23" t="s">
        <v>138</v>
      </c>
      <c r="C110" s="18">
        <v>9523</v>
      </c>
      <c r="D110" s="18">
        <v>16250</v>
      </c>
    </row>
    <row r="111" spans="1:4" ht="35.25" customHeight="1">
      <c r="A111" s="22" t="s">
        <v>139</v>
      </c>
      <c r="B111" s="23" t="s">
        <v>140</v>
      </c>
      <c r="C111" s="18">
        <v>510926.91</v>
      </c>
      <c r="D111" s="18">
        <v>0</v>
      </c>
    </row>
    <row r="112" spans="1:4" ht="81.75" customHeight="1">
      <c r="A112" s="22" t="s">
        <v>141</v>
      </c>
      <c r="B112" s="23" t="s">
        <v>142</v>
      </c>
      <c r="C112" s="18">
        <v>2206</v>
      </c>
      <c r="D112" s="18">
        <v>2241</v>
      </c>
    </row>
    <row r="113" spans="1:4" ht="60.75" customHeight="1">
      <c r="A113" s="22" t="s">
        <v>232</v>
      </c>
      <c r="B113" s="23" t="s">
        <v>226</v>
      </c>
      <c r="C113" s="18">
        <v>0</v>
      </c>
      <c r="D113" s="18">
        <v>47118.11125</v>
      </c>
    </row>
    <row r="114" spans="1:4" ht="74.25" customHeight="1">
      <c r="A114" s="22" t="s">
        <v>244</v>
      </c>
      <c r="B114" s="23" t="s">
        <v>245</v>
      </c>
      <c r="C114" s="18">
        <v>148261</v>
      </c>
      <c r="D114" s="18">
        <v>148261</v>
      </c>
    </row>
    <row r="115" spans="1:4" ht="64.5" customHeight="1">
      <c r="A115" s="22" t="s">
        <v>246</v>
      </c>
      <c r="B115" s="23" t="s">
        <v>247</v>
      </c>
      <c r="C115" s="18">
        <v>93750</v>
      </c>
      <c r="D115" s="18">
        <v>393136</v>
      </c>
    </row>
    <row r="116" spans="1:4" ht="45.75" customHeight="1">
      <c r="A116" s="22" t="s">
        <v>248</v>
      </c>
      <c r="B116" s="23" t="s">
        <v>249</v>
      </c>
      <c r="C116" s="18">
        <v>175000</v>
      </c>
      <c r="D116" s="18">
        <v>0</v>
      </c>
    </row>
    <row r="117" spans="1:4" ht="73.5" customHeight="1">
      <c r="A117" s="22" t="s">
        <v>250</v>
      </c>
      <c r="B117" s="23" t="s">
        <v>251</v>
      </c>
      <c r="C117" s="18">
        <v>3360</v>
      </c>
      <c r="D117" s="18">
        <v>0</v>
      </c>
    </row>
    <row r="118" spans="1:4" ht="38.25" customHeight="1">
      <c r="A118" s="22" t="s">
        <v>187</v>
      </c>
      <c r="B118" s="23" t="s">
        <v>194</v>
      </c>
      <c r="C118" s="18">
        <f>C119+C122+C132+C136+C137+C139+C138</f>
        <v>6088431</v>
      </c>
      <c r="D118" s="18">
        <f>D119+D122+D132+D136+D137+D139+D138</f>
        <v>6082277</v>
      </c>
    </row>
    <row r="119" spans="1:4" ht="52.5" customHeight="1">
      <c r="A119" s="22" t="s">
        <v>199</v>
      </c>
      <c r="B119" s="23" t="s">
        <v>184</v>
      </c>
      <c r="C119" s="18">
        <f>SUM(C120:C121)</f>
        <v>74451</v>
      </c>
      <c r="D119" s="18">
        <f>SUM(D120:D121)</f>
        <v>77310</v>
      </c>
    </row>
    <row r="120" spans="1:4" ht="78" customHeight="1">
      <c r="A120" s="22" t="s">
        <v>157</v>
      </c>
      <c r="B120" s="23" t="s">
        <v>158</v>
      </c>
      <c r="C120" s="18">
        <v>6395</v>
      </c>
      <c r="D120" s="18">
        <v>6395</v>
      </c>
    </row>
    <row r="121" spans="1:4" ht="65.25" customHeight="1">
      <c r="A121" s="22" t="s">
        <v>159</v>
      </c>
      <c r="B121" s="23" t="s">
        <v>160</v>
      </c>
      <c r="C121" s="18">
        <v>68056</v>
      </c>
      <c r="D121" s="18">
        <v>70915</v>
      </c>
    </row>
    <row r="122" spans="1:4" ht="47.25" customHeight="1">
      <c r="A122" s="22" t="s">
        <v>182</v>
      </c>
      <c r="B122" s="23" t="s">
        <v>183</v>
      </c>
      <c r="C122" s="18">
        <f>SUM(C123:C131)</f>
        <v>202871</v>
      </c>
      <c r="D122" s="18">
        <f>SUM(D123:D131)</f>
        <v>202899</v>
      </c>
    </row>
    <row r="123" spans="1:4" ht="82.5" customHeight="1">
      <c r="A123" s="22" t="s">
        <v>163</v>
      </c>
      <c r="B123" s="23" t="s">
        <v>214</v>
      </c>
      <c r="C123" s="18">
        <v>14040</v>
      </c>
      <c r="D123" s="18">
        <v>14040</v>
      </c>
    </row>
    <row r="124" spans="1:4" ht="99" customHeight="1">
      <c r="A124" s="22" t="s">
        <v>155</v>
      </c>
      <c r="B124" s="23" t="s">
        <v>213</v>
      </c>
      <c r="C124" s="18">
        <v>13198</v>
      </c>
      <c r="D124" s="18">
        <v>13226</v>
      </c>
    </row>
    <row r="125" spans="1:4" ht="213" customHeight="1">
      <c r="A125" s="22" t="s">
        <v>153</v>
      </c>
      <c r="B125" s="23" t="s">
        <v>212</v>
      </c>
      <c r="C125" s="18">
        <v>5690</v>
      </c>
      <c r="D125" s="18">
        <v>5690</v>
      </c>
    </row>
    <row r="126" spans="1:4" ht="72.75" customHeight="1">
      <c r="A126" s="22" t="s">
        <v>154</v>
      </c>
      <c r="B126" s="23" t="s">
        <v>252</v>
      </c>
      <c r="C126" s="18">
        <v>6729</v>
      </c>
      <c r="D126" s="18">
        <v>6729</v>
      </c>
    </row>
    <row r="127" spans="1:4" ht="84" customHeight="1">
      <c r="A127" s="22" t="s">
        <v>90</v>
      </c>
      <c r="B127" s="23" t="s">
        <v>210</v>
      </c>
      <c r="C127" s="18">
        <v>632</v>
      </c>
      <c r="D127" s="18">
        <v>632</v>
      </c>
    </row>
    <row r="128" spans="1:4" ht="105" customHeight="1">
      <c r="A128" s="22" t="s">
        <v>161</v>
      </c>
      <c r="B128" s="23" t="s">
        <v>162</v>
      </c>
      <c r="C128" s="18">
        <v>85</v>
      </c>
      <c r="D128" s="18">
        <v>85</v>
      </c>
    </row>
    <row r="129" spans="1:4" ht="100.5" customHeight="1">
      <c r="A129" s="22" t="s">
        <v>150</v>
      </c>
      <c r="B129" s="23" t="s">
        <v>211</v>
      </c>
      <c r="C129" s="18">
        <v>3482</v>
      </c>
      <c r="D129" s="18">
        <v>3482</v>
      </c>
    </row>
    <row r="130" spans="1:4" ht="168.75" customHeight="1">
      <c r="A130" s="22" t="s">
        <v>174</v>
      </c>
      <c r="B130" s="23" t="s">
        <v>175</v>
      </c>
      <c r="C130" s="18">
        <v>4267</v>
      </c>
      <c r="D130" s="18">
        <v>4267</v>
      </c>
    </row>
    <row r="131" spans="1:4" ht="216" customHeight="1">
      <c r="A131" s="22" t="s">
        <v>253</v>
      </c>
      <c r="B131" s="23" t="s">
        <v>254</v>
      </c>
      <c r="C131" s="18">
        <v>154748</v>
      </c>
      <c r="D131" s="18">
        <v>154748</v>
      </c>
    </row>
    <row r="132" spans="1:4" ht="93" customHeight="1">
      <c r="A132" s="22" t="s">
        <v>91</v>
      </c>
      <c r="B132" s="23" t="s">
        <v>173</v>
      </c>
      <c r="C132" s="18">
        <f>C133+C134+C135</f>
        <v>166208</v>
      </c>
      <c r="D132" s="18">
        <f>D133+D134+D135</f>
        <v>166208</v>
      </c>
    </row>
    <row r="133" spans="1:4" ht="113.25" customHeight="1">
      <c r="A133" s="22" t="s">
        <v>168</v>
      </c>
      <c r="B133" s="23" t="s">
        <v>169</v>
      </c>
      <c r="C133" s="18">
        <v>6210</v>
      </c>
      <c r="D133" s="18">
        <v>6210</v>
      </c>
    </row>
    <row r="134" spans="1:4" ht="128.25" customHeight="1">
      <c r="A134" s="22" t="s">
        <v>170</v>
      </c>
      <c r="B134" s="23" t="s">
        <v>171</v>
      </c>
      <c r="C134" s="18">
        <v>1584</v>
      </c>
      <c r="D134" s="18">
        <v>1584</v>
      </c>
    </row>
    <row r="135" spans="1:4" ht="107.25" customHeight="1">
      <c r="A135" s="22" t="s">
        <v>92</v>
      </c>
      <c r="B135" s="23" t="s">
        <v>172</v>
      </c>
      <c r="C135" s="18">
        <v>158414</v>
      </c>
      <c r="D135" s="18">
        <v>158414</v>
      </c>
    </row>
    <row r="136" spans="1:4" ht="73.5" customHeight="1">
      <c r="A136" s="22" t="s">
        <v>156</v>
      </c>
      <c r="B136" s="23" t="s">
        <v>93</v>
      </c>
      <c r="C136" s="18">
        <v>82518</v>
      </c>
      <c r="D136" s="18">
        <v>70730</v>
      </c>
    </row>
    <row r="137" spans="1:4" ht="78.75" customHeight="1">
      <c r="A137" s="22" t="s">
        <v>151</v>
      </c>
      <c r="B137" s="23" t="s">
        <v>152</v>
      </c>
      <c r="C137" s="18">
        <v>7</v>
      </c>
      <c r="D137" s="18">
        <v>2754</v>
      </c>
    </row>
    <row r="138" spans="1:4" ht="75" customHeight="1">
      <c r="A138" s="22" t="s">
        <v>256</v>
      </c>
      <c r="B138" s="23" t="s">
        <v>255</v>
      </c>
      <c r="C138" s="18">
        <v>136398</v>
      </c>
      <c r="D138" s="18">
        <v>136398</v>
      </c>
    </row>
    <row r="139" spans="1:4" ht="31.5" customHeight="1">
      <c r="A139" s="22" t="s">
        <v>181</v>
      </c>
      <c r="B139" s="23" t="s">
        <v>218</v>
      </c>
      <c r="C139" s="18">
        <f>SUM(C140:C143)</f>
        <v>5425978</v>
      </c>
      <c r="D139" s="18">
        <f>SUM(D140:D143)</f>
        <v>5425978</v>
      </c>
    </row>
    <row r="140" spans="1:4" ht="177.75" customHeight="1">
      <c r="A140" s="22" t="s">
        <v>165</v>
      </c>
      <c r="B140" s="23" t="s">
        <v>200</v>
      </c>
      <c r="C140" s="18">
        <v>3245915</v>
      </c>
      <c r="D140" s="18">
        <v>3245915</v>
      </c>
    </row>
    <row r="141" spans="1:4" ht="167.25" customHeight="1">
      <c r="A141" s="22" t="s">
        <v>166</v>
      </c>
      <c r="B141" s="23" t="s">
        <v>94</v>
      </c>
      <c r="C141" s="18">
        <v>191611</v>
      </c>
      <c r="D141" s="18">
        <v>191611</v>
      </c>
    </row>
    <row r="142" spans="1:4" ht="123" customHeight="1">
      <c r="A142" s="22" t="s">
        <v>164</v>
      </c>
      <c r="B142" s="23" t="s">
        <v>95</v>
      </c>
      <c r="C142" s="18">
        <v>105426</v>
      </c>
      <c r="D142" s="18">
        <v>105426</v>
      </c>
    </row>
    <row r="143" spans="1:4" ht="129.75" customHeight="1">
      <c r="A143" s="22" t="s">
        <v>167</v>
      </c>
      <c r="B143" s="23" t="s">
        <v>209</v>
      </c>
      <c r="C143" s="18">
        <v>1883026</v>
      </c>
      <c r="D143" s="18">
        <v>1883026</v>
      </c>
    </row>
    <row r="144" spans="1:4" ht="19.5" customHeight="1">
      <c r="A144" s="22" t="s">
        <v>52</v>
      </c>
      <c r="B144" s="23" t="s">
        <v>193</v>
      </c>
      <c r="C144" s="18">
        <f>C145</f>
        <v>5000</v>
      </c>
      <c r="D144" s="18">
        <f>D145</f>
        <v>5000</v>
      </c>
    </row>
    <row r="145" spans="1:4" ht="40.5" customHeight="1">
      <c r="A145" s="22" t="s">
        <v>96</v>
      </c>
      <c r="B145" s="23" t="s">
        <v>176</v>
      </c>
      <c r="C145" s="18">
        <f>C146</f>
        <v>5000</v>
      </c>
      <c r="D145" s="18">
        <f>D146</f>
        <v>5000</v>
      </c>
    </row>
    <row r="146" spans="1:4" ht="55.5" customHeight="1">
      <c r="A146" s="22" t="s">
        <v>208</v>
      </c>
      <c r="B146" s="23" t="s">
        <v>177</v>
      </c>
      <c r="C146" s="18">
        <v>5000</v>
      </c>
      <c r="D146" s="18">
        <v>5000</v>
      </c>
    </row>
    <row r="147" spans="1:4" ht="22.5" customHeight="1">
      <c r="A147" s="22"/>
      <c r="B147" s="37" t="s">
        <v>13</v>
      </c>
      <c r="C147" s="38">
        <f>C22+C77</f>
        <v>21445076.07</v>
      </c>
      <c r="D147" s="38">
        <f>D22+D77</f>
        <v>22941878.08125</v>
      </c>
    </row>
    <row r="148" spans="1:3" ht="18" customHeight="1">
      <c r="A148" s="8"/>
      <c r="B148" s="9"/>
      <c r="C148" s="10"/>
    </row>
    <row r="149" spans="1:4" ht="30" customHeight="1">
      <c r="A149" s="47" t="s">
        <v>196</v>
      </c>
      <c r="B149" s="47"/>
      <c r="C149" s="47"/>
      <c r="D149" s="46"/>
    </row>
    <row r="150" spans="1:4" ht="20.25">
      <c r="A150" s="47" t="s">
        <v>197</v>
      </c>
      <c r="B150" s="47"/>
      <c r="C150" s="47"/>
      <c r="D150" s="46"/>
    </row>
    <row r="151" spans="1:4" ht="19.5" customHeight="1">
      <c r="A151" s="47" t="s">
        <v>198</v>
      </c>
      <c r="B151" s="47"/>
      <c r="C151" s="47"/>
      <c r="D151" s="48"/>
    </row>
  </sheetData>
  <sheetProtection/>
  <mergeCells count="4">
    <mergeCell ref="A149:C149"/>
    <mergeCell ref="A150:C150"/>
    <mergeCell ref="A151:D151"/>
    <mergeCell ref="A19:D19"/>
  </mergeCells>
  <printOptions/>
  <pageMargins left="0.7086614173228347" right="0.2755905511811024" top="0.7480314960629921" bottom="0.4724409448818898" header="0.31496062992125984" footer="0.31496062992125984"/>
  <pageSetup fitToHeight="7" horizontalDpi="600" verticalDpi="600" orientation="portrait" paperSize="9" scale="62" r:id="rId1"/>
  <headerFooter>
    <oddFooter>&amp;R&amp;P</oddFooter>
  </headerFooter>
  <rowBreaks count="7" manualBreakCount="7">
    <brk id="38" max="3" man="1"/>
    <brk id="58" max="3" man="1"/>
    <brk id="81" max="3" man="1"/>
    <brk id="102" max="3" man="1"/>
    <brk id="121" max="3" man="1"/>
    <brk id="131" max="3" man="1"/>
    <brk id="1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Кочережко Оксана Анатольевна</cp:lastModifiedBy>
  <cp:lastPrinted>2020-06-04T16:15:04Z</cp:lastPrinted>
  <dcterms:created xsi:type="dcterms:W3CDTF">2004-10-05T07:40:56Z</dcterms:created>
  <dcterms:modified xsi:type="dcterms:W3CDTF">2020-06-09T15:22:15Z</dcterms:modified>
  <cp:category/>
  <cp:version/>
  <cp:contentType/>
  <cp:contentStatus/>
</cp:coreProperties>
</file>