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67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<sst xmlns="http://schemas.openxmlformats.org/spreadsheetml/2006/main" count="49" uniqueCount="43">
  <si>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</si>
  <si>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</si>
  <si>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</si>
  <si>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</si>
  <si>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</si>
  <si>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</si>
  <si>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</si>
  <si>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</si>
  <si>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</si>
  <si>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</si>
  <si>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</si>
  <si>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</si>
  <si>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</si>
  <si>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</si>
  <si>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</si>
  <si>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</si>
  <si>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</si>
  <si>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</si>
  <si>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</si>
  <si>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</si>
  <si>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</si>
  <si>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</si>
  <si>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</si>
  <si>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</si>
  <si>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</si>
  <si>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</si>
  <si>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</si>
  <si>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</si>
  <si>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</si>
  <si>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</si>
  <si>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</si>
  <si>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</si>
  <si>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План 2020 года               (тыс. руб.)</t>
  </si>
  <si>
    <t xml:space="preserve">Уточненный план             (тыс. руб.) </t>
  </si>
  <si>
    <t>Изменение         (тыс. руб.)</t>
  </si>
  <si>
    <t>Исполнено                 (тыс. руб.)</t>
  </si>
  <si>
    <t>Одинцовского городского округа за 2020 год</t>
  </si>
  <si>
    <t>Приложение 5</t>
  </si>
  <si>
    <t>к  решению Совета депутатов</t>
  </si>
  <si>
    <t xml:space="preserve"> от  28.04.2021 № 2/24</t>
  </si>
  <si>
    <t>И.о. Заместителя Главы Администрации-</t>
  </si>
  <si>
    <t>начальника Финансово-казначейского управления</t>
  </si>
  <si>
    <t>А.И. Бендо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</si>
</sst>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90" zoomScaleSheetLayoutView="90" zoomScalePageLayoutView="0" workbookViewId="0" topLeftCell="A19">
      <selection activeCell="F26" sqref="F26"/>
    </sheetView>
  </sheetViews>
  <sheetFormatPr defaultColWidth="9.140625" defaultRowHeight="12"/>
  <cols>
    <col min="1" max="1" width="4.7109375" style="1" customWidth="1"/>
    <col min="2" max="2" width="9.28125" style="1" customWidth="1"/>
    <col min="3" max="3" width="27.8515625" style="1" customWidth="1"/>
    <col min="4" max="4" width="68.28125" style="1" customWidth="1"/>
    <col min="5" max="5" width="25.00390625" style="11" customWidth="1"/>
    <col min="6" max="6" width="18.140625" style="1" customWidth="1"/>
    <col min="7" max="7" width="23.57421875" style="1" customWidth="1"/>
    <col min="8" max="8" width="24.140625" style="1" customWidth="1"/>
    <col min="9" max="16384" width="9.140625" style="1" customWidth="1"/>
  </cols>
  <sheetData>
    <row r="1" spans="2:8" ht="15.75" customHeight="1">
      <c r="B1" s="26"/>
      <c r="C1" s="26"/>
      <c r="D1" s="26"/>
      <c r="E1" s="26"/>
      <c r="F1" s="37" t="s">
        <v>37</v>
      </c>
      <c r="G1" s="37"/>
      <c r="H1" s="37"/>
    </row>
    <row r="2" spans="2:8" ht="15.75" customHeight="1">
      <c r="B2" s="26"/>
      <c r="C2" s="26"/>
      <c r="D2" s="26"/>
      <c r="E2" s="26"/>
      <c r="F2" s="37" t="s">
        <v>38</v>
      </c>
      <c r="G2" s="37"/>
      <c r="H2" s="37"/>
    </row>
    <row r="3" spans="2:8" ht="15.75" customHeight="1">
      <c r="B3" s="26"/>
      <c r="C3" s="26"/>
      <c r="D3" s="26"/>
      <c r="E3" s="26"/>
      <c r="F3" s="37" t="s">
        <v>14</v>
      </c>
      <c r="G3" s="37"/>
      <c r="H3" s="37"/>
    </row>
    <row r="4" spans="2:8" ht="15.75" customHeight="1">
      <c r="B4" s="26"/>
      <c r="C4" s="26"/>
      <c r="D4" s="26"/>
      <c r="E4" s="26"/>
      <c r="F4" s="37" t="s">
        <v>39</v>
      </c>
      <c r="G4" s="37"/>
      <c r="H4" s="37"/>
    </row>
    <row r="6" spans="1:8" ht="27.75" customHeight="1">
      <c r="A6" s="36" t="s">
        <v>0</v>
      </c>
      <c r="B6" s="36"/>
      <c r="C6" s="36"/>
      <c r="D6" s="36"/>
      <c r="E6" s="36"/>
      <c r="F6" s="36"/>
      <c r="G6" s="36"/>
      <c r="H6" s="36"/>
    </row>
    <row r="7" spans="1:8" ht="27" customHeight="1">
      <c r="A7" s="36" t="s">
        <v>36</v>
      </c>
      <c r="B7" s="36"/>
      <c r="C7" s="36"/>
      <c r="D7" s="36"/>
      <c r="E7" s="36"/>
      <c r="F7" s="36"/>
      <c r="G7" s="36"/>
      <c r="H7" s="36"/>
    </row>
    <row r="8" ht="15.75">
      <c r="E8" s="17"/>
    </row>
    <row r="9" spans="1:8" s="3" customFormat="1" ht="59.25" customHeight="1">
      <c r="A9" s="2" t="s">
        <v>1</v>
      </c>
      <c r="B9" s="15" t="s">
        <v>4</v>
      </c>
      <c r="C9" s="2" t="s">
        <v>6</v>
      </c>
      <c r="D9" s="2" t="s">
        <v>7</v>
      </c>
      <c r="E9" s="29" t="s">
        <v>32</v>
      </c>
      <c r="F9" s="29" t="s">
        <v>34</v>
      </c>
      <c r="G9" s="29" t="s">
        <v>33</v>
      </c>
      <c r="H9" s="29" t="s">
        <v>35</v>
      </c>
    </row>
    <row r="10" spans="1:8" s="3" customFormat="1" ht="23.25" customHeight="1">
      <c r="A10" s="4"/>
      <c r="B10" s="5"/>
      <c r="C10" s="33" t="s">
        <v>15</v>
      </c>
      <c r="D10" s="33"/>
      <c r="E10" s="18">
        <f>SUM(E22*-1)</f>
        <v>-1470201.5129000023</v>
      </c>
      <c r="F10" s="27"/>
      <c r="G10" s="18">
        <f>SUM(G22*-1)</f>
        <v>-1470201.5129000023</v>
      </c>
      <c r="H10" s="18">
        <f>SUM(H22*-1)</f>
        <v>-250020.74506999925</v>
      </c>
    </row>
    <row r="11" spans="1:8" s="3" customFormat="1" ht="16.5" customHeight="1">
      <c r="A11" s="4"/>
      <c r="B11" s="7"/>
      <c r="C11" s="30" t="s">
        <v>0</v>
      </c>
      <c r="D11" s="30"/>
      <c r="E11" s="30"/>
      <c r="F11" s="30"/>
      <c r="G11" s="30"/>
      <c r="H11" s="30"/>
    </row>
    <row r="12" spans="1:8" ht="46.5" customHeight="1">
      <c r="A12" s="34" t="s">
        <v>10</v>
      </c>
      <c r="B12" s="12" t="s">
        <v>5</v>
      </c>
      <c r="C12" s="13" t="s">
        <v>16</v>
      </c>
      <c r="D12" s="14" t="s">
        <v>2</v>
      </c>
      <c r="E12" s="19">
        <f>E13+E15</f>
        <v>715468</v>
      </c>
      <c r="F12" s="19">
        <f>F13+F15</f>
        <v>0</v>
      </c>
      <c r="G12" s="19">
        <f>G13+G15</f>
        <v>715468</v>
      </c>
      <c r="H12" s="19">
        <f>H13+H15</f>
        <v>-532</v>
      </c>
    </row>
    <row r="13" spans="1:8" ht="45.75" customHeight="1">
      <c r="A13" s="35"/>
      <c r="B13" s="7" t="s">
        <v>5</v>
      </c>
      <c r="C13" s="8" t="s">
        <v>17</v>
      </c>
      <c r="D13" s="9" t="s">
        <v>8</v>
      </c>
      <c r="E13" s="20">
        <f>E14</f>
        <v>2203000</v>
      </c>
      <c r="F13" s="28"/>
      <c r="G13" s="20">
        <f>SUM(E13+F13)</f>
        <v>2203000</v>
      </c>
      <c r="H13" s="20">
        <v>1487000</v>
      </c>
    </row>
    <row r="14" spans="1:8" ht="45" customHeight="1">
      <c r="A14" s="35"/>
      <c r="B14" s="7" t="s">
        <v>5</v>
      </c>
      <c r="C14" s="8" t="s">
        <v>18</v>
      </c>
      <c r="D14" s="10" t="s">
        <v>27</v>
      </c>
      <c r="E14" s="20">
        <f>1390000+1093000-280000</f>
        <v>2203000</v>
      </c>
      <c r="F14" s="28"/>
      <c r="G14" s="20">
        <f>SUM(E14+F14)</f>
        <v>2203000</v>
      </c>
      <c r="H14" s="20">
        <v>1487000</v>
      </c>
    </row>
    <row r="15" spans="1:8" ht="51.75" customHeight="1">
      <c r="A15" s="35"/>
      <c r="B15" s="7" t="s">
        <v>5</v>
      </c>
      <c r="C15" s="8" t="s">
        <v>19</v>
      </c>
      <c r="D15" s="9" t="s">
        <v>9</v>
      </c>
      <c r="E15" s="20">
        <f>SUM(E16)</f>
        <v>-1487532</v>
      </c>
      <c r="F15" s="28"/>
      <c r="G15" s="20">
        <f>SUM(E15+F15)</f>
        <v>-1487532</v>
      </c>
      <c r="H15" s="20">
        <v>-1487532</v>
      </c>
    </row>
    <row r="16" spans="1:8" ht="57" customHeight="1">
      <c r="A16" s="35"/>
      <c r="B16" s="7" t="s">
        <v>5</v>
      </c>
      <c r="C16" s="8" t="s">
        <v>20</v>
      </c>
      <c r="D16" s="10" t="s">
        <v>30</v>
      </c>
      <c r="E16" s="20">
        <f>-394532-1093000</f>
        <v>-1487532</v>
      </c>
      <c r="F16" s="28"/>
      <c r="G16" s="20">
        <f>SUM(E16+F16)</f>
        <v>-1487532</v>
      </c>
      <c r="H16" s="20">
        <v>-1487532</v>
      </c>
    </row>
    <row r="17" spans="1:8" ht="35.25" customHeight="1">
      <c r="A17" s="38" t="s">
        <v>13</v>
      </c>
      <c r="B17" s="12"/>
      <c r="C17" s="13" t="s">
        <v>21</v>
      </c>
      <c r="D17" s="14" t="s">
        <v>3</v>
      </c>
      <c r="E17" s="19">
        <f>E20+E19</f>
        <v>754733.5129000023</v>
      </c>
      <c r="F17" s="19">
        <f>F20+F19</f>
        <v>0</v>
      </c>
      <c r="G17" s="19">
        <f>G20+G19</f>
        <v>754733.5129000023</v>
      </c>
      <c r="H17" s="19">
        <f>H20+H19</f>
        <v>250552.74506999925</v>
      </c>
    </row>
    <row r="18" spans="1:8" ht="35.25" customHeight="1">
      <c r="A18" s="38"/>
      <c r="B18" s="7"/>
      <c r="C18" s="8" t="s">
        <v>22</v>
      </c>
      <c r="D18" s="9" t="s">
        <v>12</v>
      </c>
      <c r="E18" s="20">
        <f>SUM(E19)</f>
        <v>-23694601.15713</v>
      </c>
      <c r="F18" s="20">
        <v>686.7</v>
      </c>
      <c r="G18" s="20">
        <f>E18+F18</f>
        <v>-23693914.45713</v>
      </c>
      <c r="H18" s="20">
        <f>SUM(H19)</f>
        <v>-23788052.11109</v>
      </c>
    </row>
    <row r="19" spans="1:8" ht="35.25" customHeight="1">
      <c r="A19" s="38"/>
      <c r="B19" s="7"/>
      <c r="C19" s="8" t="s">
        <v>23</v>
      </c>
      <c r="D19" s="9" t="s">
        <v>28</v>
      </c>
      <c r="E19" s="20">
        <f>-21491601.15713-E14</f>
        <v>-23694601.15713</v>
      </c>
      <c r="F19" s="20">
        <v>686.7</v>
      </c>
      <c r="G19" s="20">
        <f>E19+F19</f>
        <v>-23693914.45713</v>
      </c>
      <c r="H19" s="20">
        <v>-23788052.11109</v>
      </c>
    </row>
    <row r="20" spans="1:8" ht="35.25" customHeight="1">
      <c r="A20" s="38"/>
      <c r="B20" s="7"/>
      <c r="C20" s="8" t="s">
        <v>24</v>
      </c>
      <c r="D20" s="9" t="s">
        <v>11</v>
      </c>
      <c r="E20" s="20">
        <f>SUM(E21)</f>
        <v>24449334.67003</v>
      </c>
      <c r="F20" s="20">
        <v>-686.7</v>
      </c>
      <c r="G20" s="20">
        <f>E20+F20</f>
        <v>24448647.970030002</v>
      </c>
      <c r="H20" s="20">
        <f>SUM(H21)</f>
        <v>24038604.85616</v>
      </c>
    </row>
    <row r="21" spans="1:8" ht="35.25" customHeight="1">
      <c r="A21" s="38"/>
      <c r="B21" s="7"/>
      <c r="C21" s="8" t="s">
        <v>25</v>
      </c>
      <c r="D21" s="9" t="s">
        <v>29</v>
      </c>
      <c r="E21" s="20">
        <f>22961802.67003-E16</f>
        <v>24449334.67003</v>
      </c>
      <c r="F21" s="20">
        <v>-686.7</v>
      </c>
      <c r="G21" s="20">
        <f>E21+F21</f>
        <v>24448647.970030002</v>
      </c>
      <c r="H21" s="20">
        <v>24038604.85616</v>
      </c>
    </row>
    <row r="22" spans="1:8" ht="35.25" customHeight="1">
      <c r="A22" s="16"/>
      <c r="B22" s="7"/>
      <c r="C22" s="31" t="s">
        <v>26</v>
      </c>
      <c r="D22" s="32"/>
      <c r="E22" s="19">
        <f>E12+E17</f>
        <v>1470201.5129000023</v>
      </c>
      <c r="F22" s="19">
        <f>F12+F17</f>
        <v>0</v>
      </c>
      <c r="G22" s="19">
        <f>G12+G17</f>
        <v>1470201.5129000023</v>
      </c>
      <c r="H22" s="19">
        <f>H12+H17</f>
        <v>250020.74506999925</v>
      </c>
    </row>
    <row r="23" spans="1:5" ht="16.5">
      <c r="A23" s="21"/>
      <c r="B23" s="22"/>
      <c r="C23" s="23"/>
      <c r="D23" s="23"/>
      <c r="E23" s="24"/>
    </row>
    <row r="24" spans="1:5" ht="18" customHeight="1">
      <c r="A24" s="21"/>
      <c r="B24" s="25" t="s">
        <v>40</v>
      </c>
      <c r="C24" s="25"/>
      <c r="D24" s="25"/>
      <c r="E24" s="25"/>
    </row>
    <row r="25" spans="1:5" ht="18" customHeight="1">
      <c r="A25" s="21"/>
      <c r="B25" s="25" t="s">
        <v>41</v>
      </c>
      <c r="C25" s="25"/>
      <c r="D25" s="25"/>
      <c r="E25" s="25"/>
    </row>
    <row r="26" spans="1:6" ht="21" customHeight="1">
      <c r="A26" s="21"/>
      <c r="B26" s="25" t="s">
        <v>31</v>
      </c>
      <c r="C26" s="25"/>
      <c r="D26" s="25"/>
      <c r="F26" s="25" t="s">
        <v>42</v>
      </c>
    </row>
    <row r="27" spans="1:5" ht="15.75" hidden="1">
      <c r="A27" s="6"/>
      <c r="B27" s="25" t="s">
        <v>31</v>
      </c>
      <c r="C27" s="25"/>
      <c r="D27" s="25"/>
      <c r="E27" s="1"/>
    </row>
  </sheetData>
  <sheetProtection/>
  <mergeCells count="11">
    <mergeCell ref="F1:H1"/>
    <mergeCell ref="F2:H2"/>
    <mergeCell ref="F3:H3"/>
    <mergeCell ref="F4:H4"/>
    <mergeCell ref="A17:A21"/>
    <mergeCell ref="C11:H11"/>
    <mergeCell ref="C22:D22"/>
    <mergeCell ref="C10:D10"/>
    <mergeCell ref="A12:A16"/>
    <mergeCell ref="A6:H6"/>
    <mergeCell ref="A7:H7"/>
  </mergeCells>
  <printOptions/>
  <pageMargins left="0.1968503937007874" right="0.4" top="0.63" bottom="0" header="0.25" footer="0.1181102362204724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2021-04-28T16:09:03Z</cp:lastPrinted>
  <dcterms:created xsi:type="dcterms:W3CDTF">2010-08-05T10:39:05Z</dcterms:created>
  <dcterms:modified xsi:type="dcterms:W3CDTF">2021-04-28T16:09:06Z</dcterms:modified>
  <cp:category/>
  <cp:version/>
  <cp:contentType/>
  <cp:contentStatus/>
</cp:coreProperties>
</file>