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55" windowWidth="11625" windowHeight="3720" tabRatio="948" activeTab="0"/>
  </bookViews>
  <sheets>
    <sheet name="Прил1(дох.) 2021 август" sheetId="1" r:id="rId1"/>
  </sheets>
  <definedNames>
    <definedName name="_xlnm.Print_Titles" localSheetId="0">'Прил1(дох.) 2021 август'!$22:$23</definedName>
    <definedName name="_xlnm.Print_Area" localSheetId="0">'Прил1(дох.) 2021 август'!$A$1:$C$217</definedName>
  </definedNames>
  <calcPr fullCalcOnLoad="1"/>
</workbook>
</file>

<file path=xl/sharedStrings.xml><?xml version="1.0" encoding="utf-8"?>
<sst xmlns="http://schemas.openxmlformats.org/spreadsheetml/2006/main" count="393" uniqueCount="376">
  <si>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</si>
  <si>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</si>
  <si>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</si>
  <si>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</si>
  <si>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</si>
  <si>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</si>
  <si>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</si>
  <si>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</si>
  <si>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</si>
  <si>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</si>
  <si>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</si>
  <si>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</si>
  <si>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</si>
  <si>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</si>
  <si>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</si>
  <si>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</si>
  <si>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</si>
  <si>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</si>
  <si>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</si>
  <si>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</si>
  <si>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</si>
  <si>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</si>
  <si>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</si>
  <si>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</si>
  <si>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</si>
  <si>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</si>
  <si>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</si>
  <si>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</si>
  <si>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</si>
  <si>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</si>
  <si>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</si>
  <si>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</si>
  <si>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</si>
  <si>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</si>
  <si>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</si>
  <si>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000 1 14 06300 00 0000 430</t>
  </si>
  <si>
    <t>182 1 05 02000 02 0000 110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</si>
  <si>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</si>
  <si>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</si>
  <si>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</si>
  <si>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</si>
  <si>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</si>
  <si>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</si>
  <si>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000 1 13 00000 00 0000 000</t>
  </si>
  <si>
    <t xml:space="preserve">       Московской области</t>
  </si>
  <si>
    <t>Доходы от продажи земельных участков, находящихся в государственной и муниципальной собственности, всего, в том числе:</t>
  </si>
  <si>
    <t xml:space="preserve">048 1 12 01000 01 0000 120   </t>
  </si>
  <si>
    <t>100 1 03 02231 01 0000 110</t>
  </si>
  <si>
    <t>100 1 03 02241 01 0000 110</t>
  </si>
  <si>
    <t>100 1 03 02251 01 0000 110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</si>
  <si>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</si>
  <si>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</si>
  <si>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</si>
  <si>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080 1 11 05024 04 0000 120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</si>
  <si>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</si>
  <si>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</si>
  <si>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</si>
  <si>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</si>
  <si>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</si>
  <si>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</si>
  <si>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</si>
  <si>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</si>
  <si>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</si>
  <si>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</si>
  <si>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</si>
  <si>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</si>
  <si>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</si>
  <si>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</si>
  <si>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</si>
  <si>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</si>
  <si>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</si>
  <si>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</si>
  <si>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</si>
  <si>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</si>
  <si>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</si>
  <si>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000  1 06 06000 00 0000 110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</si>
  <si>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</si>
  <si>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</si>
  <si>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 xml:space="preserve">070 1 17 05040 04 0001 180   </t>
  </si>
  <si>
    <t xml:space="preserve">094 1 17 05040 04 0002 180   </t>
  </si>
  <si>
    <t>056 1 13 01994 04 0002 130</t>
  </si>
  <si>
    <t>070 2 02 29999 04 0014 150</t>
  </si>
  <si>
    <t xml:space="preserve"> 003 2 02 29999 04 0016 150 </t>
  </si>
  <si>
    <t>070 202 29999 04 0002 150</t>
  </si>
  <si>
    <t xml:space="preserve"> 056 2 02 29999 04 0020 150 </t>
  </si>
  <si>
    <t>056 2 02 25169 04 0000 150</t>
  </si>
  <si>
    <t xml:space="preserve">Прочие субсидии бюджетам городских округов (на ремонт подъездов многоквартирных домов) </t>
  </si>
  <si>
    <t xml:space="preserve"> 070 2 02 29999 04 0007 150 </t>
  </si>
  <si>
    <t>070 202 29999 04 0032 150</t>
  </si>
  <si>
    <t>070 202 29999 04 0033 150</t>
  </si>
  <si>
    <t xml:space="preserve"> 070 2 02 29999 04 0005 150 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</si>
  <si>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</si>
  <si>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070 202 25242 04 0000 150</t>
  </si>
  <si>
    <t>070 202 29999 04 0037 150</t>
  </si>
  <si>
    <t xml:space="preserve">056 2 02 29999 04 0026 150 </t>
  </si>
  <si>
    <t>056 202 29999 04 0039 150</t>
  </si>
  <si>
    <t>000 2 02 30000 00 0000 150</t>
  </si>
  <si>
    <t>070 202 30024 04 0011 150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</si>
  <si>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</si>
  <si>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070 2 02 35120 04 0000 150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</si>
  <si>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</si>
  <si>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070 2 02 30024 04 0005 150</t>
  </si>
  <si>
    <t>070 2 02 30024 04 0006 150</t>
  </si>
  <si>
    <t xml:space="preserve"> 070 2 02 30024 04 0004 150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</si>
  <si>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</si>
  <si>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070 2 02 35082 04 0000 150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</si>
  <si>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</si>
  <si>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</si>
  <si>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070 2 02 30022 04 0001 150</t>
  </si>
  <si>
    <t>070 2 02 30022 04 0002 150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</si>
  <si>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</si>
  <si>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056 2 02 30024 04 0009 150</t>
  </si>
  <si>
    <t>070 2 02 30024 04 0007 150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</si>
  <si>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</si>
  <si>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</si>
  <si>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</si>
  <si>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</si>
  <si>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</si>
  <si>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</si>
  <si>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003 2 02 30029 04 0001 150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</si>
  <si>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</si>
  <si>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</si>
  <si>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 xml:space="preserve"> 056 2 02 30029 04 0002 150</t>
  </si>
  <si>
    <t>056 2 02 30029 04 0003 150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</si>
  <si>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</si>
  <si>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</si>
  <si>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</si>
  <si>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</si>
  <si>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</si>
  <si>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</si>
  <si>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</si>
  <si>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</si>
  <si>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 xml:space="preserve">000 2 02 39999 04 0000 150 </t>
  </si>
  <si>
    <t>000 202 20000 00 0000 150</t>
  </si>
  <si>
    <t>000 202 29999 04 0000 150</t>
  </si>
  <si>
    <t>0000 2 02 30022 04 0000 150</t>
  </si>
  <si>
    <t>Прочие субсидии бюджетам городских округов, всего, в том числе:</t>
  </si>
  <si>
    <t xml:space="preserve">056 1 13 01994 04 0020 130 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</si>
  <si>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</si>
  <si>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070 1 13 01994 04 0001 130</t>
  </si>
  <si>
    <t>Доходы от реализации имущества, находящегося в государственной и муниципальной собственности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</si>
  <si>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городских округов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</si>
  <si>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</si>
  <si>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Прочие субсидии бюджетам городских округов                      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</si>
  <si>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                        (на мероприятия по организации отдыха детей в каникулярное время)</t>
  </si>
  <si>
    <t>Прочие субсидии бюджетам городских округов                          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</si>
  <si>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 городских округов                       (на строительство (реконструкцию) канализационных коллекторов, канализационных насосных станций)</t>
  </si>
  <si>
    <t>Прочие субсидии бюджетам городских округов                         (на рекультивацию полигонов твердых коммунальных отходов)</t>
  </si>
  <si>
    <t>Прочие субсидии бюджетам городских округов                       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</si>
  <si>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субвенции бюджетам городских округов                        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</si>
  <si>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</si>
  <si>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</si>
  <si>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</si>
  <si>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</si>
  <si>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 xml:space="preserve">       Одинцовского городского округа</t>
  </si>
  <si>
    <t>Субсидии бюджетам бюджетной системы Российской Федерации (межбюджетные субсидии), всего, в том числе:</t>
  </si>
  <si>
    <t>Субвенции бюджетам бюджетной системы Российской Федерации, всего, в том числе:</t>
  </si>
  <si>
    <t>Прочие субвенции бюджетам городских округов                      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                 (за исключением расходов на содержание зданий и оплату коммунальных услуг)</t>
  </si>
  <si>
    <t>Прочие неналоговые доходы бюджетов городских округов (плата за вырубку зеленых насаждений)</t>
  </si>
  <si>
    <t>Прочие субвенции бюджетам городских округов, всего, в том числе:</t>
  </si>
  <si>
    <t>Прочие неналоговые доходы бюджетов городских округов (восстановление средств по результатам проверок                      (за исключением дебиторской задолженности прошлых лет)</t>
  </si>
  <si>
    <t>Прочие поступления от использования имущества, находящегося в собственности городских округов 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</si>
  <si>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080 1 11 09044 04 0002 120</t>
  </si>
  <si>
    <t>080 1 14 06312 04 0000 430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</si>
  <si>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</si>
  <si>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</si>
  <si>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070 202 25243 04 0000 150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</si>
  <si>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</si>
  <si>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070 202 29999 04 0050 150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</si>
  <si>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</si>
  <si>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</si>
  <si>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</si>
  <si>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субсидии бюджетам городских округов                          (на  строительство и реконструкцию объектов коммунальной инфраструктуры)</t>
  </si>
  <si>
    <t>Прочие субвенции бюджетам городских округов                       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</si>
  <si>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000 113 010000 00 0000 130</t>
  </si>
  <si>
    <t>Доходы от оказания платных услуг (работ)</t>
  </si>
  <si>
    <t>080 1 11 05312 04 0000 120</t>
  </si>
  <si>
    <t>080 1 11 05324 04 0000 120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</si>
  <si>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</si>
  <si>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</si>
  <si>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</si>
  <si>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</si>
  <si>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003 117 05040 04 0002 180</t>
  </si>
  <si>
    <t>050 202 25519 04 0000 150</t>
  </si>
  <si>
    <t>Субсидии бюджетам городских округов на поддержку отрасли культуры</t>
  </si>
  <si>
    <t>070 202 29999 04 0048 150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</si>
  <si>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</si>
  <si>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Доходы бюджета Одинцовского городского округа на 2021 год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</si>
  <si>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</si>
  <si>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</si>
  <si>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</si>
  <si>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070 202 25497 04 0000 150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</si>
  <si>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</si>
  <si>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Субвенции бюджетам городских округов на проведение Всероссийской переписи населения 2020 года</t>
  </si>
  <si>
    <t>070 202 35469 04 0000 150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</si>
  <si>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</si>
  <si>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</si>
  <si>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t>Прочие субсидии бюджетам городских округов (на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</si>
  <si>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Сумма                      на 2021 год,                       (тыс.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</si>
  <si>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</si>
  <si>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</si>
  <si>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</si>
  <si>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</si>
  <si>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056 2 02 29999 04 0054 150 </t>
  </si>
  <si>
    <r>
      <t>056 202 29999 04 0056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</si>
  <si>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 xml:space="preserve">Прочие поступления от использования имущества, находящегося в собственности городских округов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</t>
    </r>
    <r>
      <rPr>
        <sz val="12"/>
        <color indexed="8"/>
        <rFont val="Times New Roman"/>
        <family val="1"/>
      </rPr>
      <t xml:space="preserve">социального найма жилого помещения </t>
    </r>
    <r>
      <rPr>
        <sz val="12"/>
        <rFont val="Times New Roman"/>
        <family val="1"/>
      </rPr>
      <t>муниципального жилого фонда)</t>
    </r>
  </si>
  <si>
    <t>000 207 00000 00 0000 000</t>
  </si>
  <si>
    <t>ПРОЧИЕ БЕЗВОЗМЕЗДНЫЕ ПОСТУПЛЕНИЯ</t>
  </si>
  <si>
    <t>182 1 08 03010 01 0000 110</t>
  </si>
  <si>
    <t>070 1 08 07150 01 0000 110</t>
  </si>
  <si>
    <t>050 202 29999 04 0041 150</t>
  </si>
  <si>
    <t>050 202 25555 04 0000 150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</si>
  <si>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</si>
  <si>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 xml:space="preserve">       Приложение 1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</si>
  <si>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</si>
  <si>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056 202 35303 04 0000 150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</si>
  <si>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</si>
  <si>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субсидии бюджетам городских округов (на создание и содержание дополнительных мест для детей в возрасте от 1,5 до 7 лет в организациях осуществляющих присмотр и уход за детьми)</t>
  </si>
  <si>
    <t xml:space="preserve">       к  решению Совета депутатов</t>
  </si>
  <si>
    <t>000 113 02000 00 0000 130</t>
  </si>
  <si>
    <t>070 1 13 02994 04 0001 130</t>
  </si>
  <si>
    <t>Прочие доходы от компенсации затрат бюджетов городских округов  (дебиторская задолженность прошлых лет)</t>
  </si>
  <si>
    <t>070 1 13 02994 04 0002 130</t>
  </si>
  <si>
    <t>Прочие доходы от компенсации затрат бюджетов городских округов  (доходы от компенсации затрат многофункционального центра предоставления государственных и муниципальных услуг)</t>
  </si>
  <si>
    <t>070 1 13 02994 04 0004 130</t>
  </si>
  <si>
    <t>Прочие доходы от компенсации затрат бюджетов городских округов  (возврат субсидии прошлых лет на выполнение муниципального задания)</t>
  </si>
  <si>
    <t>Доходы от компенсации затрат государства</t>
  </si>
  <si>
    <t>080 114 01040 04 0000 410</t>
  </si>
  <si>
    <t>Доходы от продажи квартир, находящихся в собственности городских округов</t>
  </si>
  <si>
    <t>003 202 19999 04 0000 150</t>
  </si>
  <si>
    <t>Прочие дотации бюджетам городских округов</t>
  </si>
  <si>
    <t>000 202 10000 00 0000 150</t>
  </si>
  <si>
    <t>Дотации бюджетам бюджетной системы Российской Федерации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</si>
  <si>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</si>
  <si>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056 202 25208 04 0000 150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</si>
  <si>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</si>
  <si>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070 202 25239 04 0000 150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</si>
  <si>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</si>
  <si>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>056 202 25253 04 0000 150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</si>
  <si>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</si>
  <si>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070 202 25555 04 0000 150</t>
  </si>
  <si>
    <t>070 202 29999 04 0003 150</t>
  </si>
  <si>
    <t>Прочие субсидии бюджетам городских округов (на ямочный ремонт асфальтового покрытия  дворовых территорий)</t>
  </si>
  <si>
    <t>Прочие субсидии бюджетам городских округов (на модернизацию инфраструктуры общего образования в отдельных субъектах Российской Федерации (Многофункциональный образовательный комплекс вблизи д. Раздоры в том числе по выносу существующих инженерных сетей из пятна застройки))</t>
  </si>
  <si>
    <t xml:space="preserve"> 070 2 02 29999 04 0009 150 </t>
  </si>
  <si>
    <t>Прочие субсидии бюджетам городских округов (на софинансирование работ по строительству (реконструкции) объектов дорожного хозяйства местного значения)</t>
  </si>
  <si>
    <t xml:space="preserve"> 050 2 02 29999 04 0021 150 </t>
  </si>
  <si>
    <t xml:space="preserve">070 2 02 29999 04 0031 150 </t>
  </si>
  <si>
    <t>Прочие субсидии бюджетам городских округов (на устройство и капитальный ремонт электросетевого хозяйства, систем наружного освещения)</t>
  </si>
  <si>
    <t>070 202 29999 04 0040 150</t>
  </si>
  <si>
    <t>Прочие субсидии бюджетам городских округов (на реализацию мероприятий по обеспечению устойчивого сокращения непригодного для проживания жилищного фонда)</t>
  </si>
  <si>
    <t>Прочие субсидии бюджетам городских округов (на ремонт дворовых территорий)</t>
  </si>
  <si>
    <t>070 202 29999 04 0042 150</t>
  </si>
  <si>
    <r>
      <t>050 202 29999 04 0058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</si>
  <si>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 (Парк "Захарово" и Одинцовский Парк культуры, спорта и отдыха))</t>
  </si>
  <si>
    <r>
      <t>070 202 29999 04 5001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</si>
  <si>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проектирование и строительство дошкольных образовательных организаций (детский сад на 330 мест г.Кубинка))</t>
  </si>
  <si>
    <r>
      <t>070 202 29999 04 5002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</si>
  <si>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070 202 29999 04 5003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</si>
  <si>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проектирование и строительство дошкольных образовательных организаций (дошкольное образовательное учреждение на 400 мест г.Одинцово, ул. Кутузовская))</t>
  </si>
  <si>
    <r>
      <t>070 202 29999 04 6631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</si>
  <si>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капитальные вложения в объекты общего образования (СОШ на 550 мест п.Горки-2))</t>
  </si>
  <si>
    <r>
      <t>070 202 29999 04 6632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</si>
  <si>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000 202 40000 00 0000 150</t>
  </si>
  <si>
    <t>Иные межбюджетные трансферты</t>
  </si>
  <si>
    <t>070 202 45424 04 0000 150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</si>
  <si>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</si>
  <si>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</si>
  <si>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</si>
  <si>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056 218 04010 04 0000 150</t>
  </si>
  <si>
    <t>Доходы бюджетов городских округов от возврата бюджетными учреждениями остатков субсидий прошлых лет</t>
  </si>
  <si>
    <t>056 218 04020 04 0000 150</t>
  </si>
  <si>
    <t>Доходы бюджетов городских округов от возврата автономными учреждениями остатков субсидий прошлых лет</t>
  </si>
  <si>
    <t>056 218 04030 04 0000 150</t>
  </si>
  <si>
    <t>Доходы бюджетов городских округов от возврата иными организациями остатков субсидий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</si>
  <si>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</si>
  <si>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</t>
  </si>
  <si>
    <t>003 219 60010 04 0000 150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</si>
  <si>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</si>
  <si>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056 219 60010 04 0000 150</t>
  </si>
  <si>
    <t>070 219 60010 04 0000 150</t>
  </si>
  <si>
    <t>070 202 29999 04 0043 150</t>
  </si>
  <si>
    <t>Прочие субсидии бюджетам городских округов (на обустройство и установку детских игровых площадок на территории муниципальных образований Московской области)</t>
  </si>
  <si>
    <t>070 2 07 04050 04 0000 150</t>
  </si>
  <si>
    <t xml:space="preserve">       от "25" ноября  2020 г. № 2/20)</t>
  </si>
  <si>
    <t>Прочие безвозмездные поступления в бюджеты городских округов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</si>
  <si>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</si>
  <si>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</si>
  <si>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000 1 11 09080 04 0000 120
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</si>
  <si>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</si>
  <si>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070 111 09080 04 0002 120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</si>
  <si>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</si>
  <si>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070 111 09080 04 0004 120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</si>
  <si>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размещение нестационарных торговых объектов)</t>
  </si>
  <si>
    <t>Прочие субсидии бюджетам городских округов (на капитальные вложения в объекты общего образования (школа на 2200 мест г. Одинцово, ЖК "Гусарская Баллада" (ПИР и строительство))</t>
  </si>
  <si>
    <t>Прочие субсидии бюджетам городских округов (на проектирование и строительство дошкольных образовательных организаций (детский сад на 400 мест г. Одинцово, ЖК "Гусарская баллада")</t>
  </si>
  <si>
    <t xml:space="preserve">      (Приложение 1</t>
  </si>
  <si>
    <t xml:space="preserve">080 1 11 07014 04 0000 120  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</si>
  <si>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</si>
  <si>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 от государственных и муниципальных унитарных предприятий</t>
  </si>
  <si>
    <t>000 1 11 07000 00 0000 120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</si>
  <si>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временных конструкций и площадок для реализации рассады, саженцев, плодоовощных культур, цветов и сопутствующих товаров на территории Одинцовского городского округа)</t>
  </si>
  <si>
    <t xml:space="preserve">070 1 11 09044 04 0006 120 </t>
  </si>
  <si>
    <t>834 1 13 01994 04 0000 130</t>
  </si>
  <si>
    <t>Прочие доходы от оказания платных услуг (работ) получателями средств бюджетов городских округов</t>
  </si>
  <si>
    <t>056 1 13 02994 04 0001 130</t>
  </si>
  <si>
    <t>050 1 13 02994 04 0004 130</t>
  </si>
  <si>
    <t>056 1 13 02994 04 0004 130</t>
  </si>
  <si>
    <t>056 1 13 02994 04 0020 130</t>
  </si>
  <si>
    <t xml:space="preserve">070 1 14 02042 04 0000 410 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</si>
  <si>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</si>
  <si>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056 1 14 02042 04 0000 440   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</si>
  <si>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</si>
  <si>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056 117 05040 04 0002 180</t>
  </si>
  <si>
    <t xml:space="preserve">070 1 17 05040 04 0003 180 </t>
  </si>
  <si>
    <t>Прочие неналоговые доходы бюджетов городских округов (плата за право заключения муниципального контракта)</t>
  </si>
  <si>
    <t xml:space="preserve">080 1 17 05040 04 0005 180 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</si>
  <si>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</si>
  <si>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 xml:space="preserve">051 1 17 05040 04 0020 180 </t>
  </si>
  <si>
    <t>Прочие неналоговые доходы бюджетов городских округов (прочие доходы)</t>
  </si>
  <si>
    <t xml:space="preserve">056 1 17 05040 04 0020 180 </t>
  </si>
  <si>
    <t xml:space="preserve">070 1 17 05040 04 0020 180 </t>
  </si>
  <si>
    <t xml:space="preserve">070 2 02 29999 04 0001 150 </t>
  </si>
  <si>
    <t>Прочие субсидии бюджетам городских округов (на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услуг, а также их техническая поддержка)</t>
  </si>
  <si>
    <t>Прочие субсидии бюджетам городских округов (на благоустройство зон для досуга и отдыха населения в парках культуры и отдыха (Парк у воды Виражи))</t>
  </si>
  <si>
    <t>070 202 29999 04 0036 150</t>
  </si>
  <si>
    <t>Прочие субсидии бюджетам городских округов  (на капитальный ремонт гидротехнических сооружений, находящихся в муниципальной собственности, в том числе разработка проектной документации)</t>
  </si>
  <si>
    <t>070 202 29999 04 0041 150</t>
  </si>
  <si>
    <t>070 202 29999 04 0057 150</t>
  </si>
  <si>
    <t>Прочие субсидии бюджетам городских округов (на 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среды)</t>
  </si>
  <si>
    <t>050 202 49999 04 0002 150</t>
  </si>
  <si>
    <t>Прочие межбюджетные трансферты, передаваемые бюджетам городских округов (адресное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детей)</t>
  </si>
  <si>
    <t>070 202 29999 04 0061 150</t>
  </si>
  <si>
    <t>Прочие субсидии бюджетам городских округов (на благоустройство прилегающих территорий на Рублево-Успенском шоссе Московской области)</t>
  </si>
  <si>
    <r>
      <t>070 202 29999 04 0062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</si>
  <si>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070 202 29999 04 0063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</si>
  <si>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070 202 29999 04 0064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</si>
  <si>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>070 202 29999 04 0065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</si>
  <si>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инфраструктуры)</t>
  </si>
  <si>
    <t>Прочие субсидии бюджетам городских округов (на улучшение архитектурно-художественного облика улиц городов (г. Звенигород, ул. Фрунзе, ул. Пролетарская, ул. Ленина, ул. Макарова, ул. Луначарского, ул. Игнатьевская))</t>
  </si>
  <si>
    <t>Прочие субсидии бюджетам городских округов (на реализацию мероприятий по благоустройству территорий общего пользования, связанных с функционированием Московских центральных диаметров)</t>
  </si>
  <si>
    <t>Прочие субсидии бюджетам городских округов (на создание и ремонт пешеходных коммуникаций)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</si>
  <si>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</si>
  <si>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 xml:space="preserve">080 1 11 09044 04 0005 120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</si>
  <si>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летнего кафе при стационарном предприятии общественного питания в период весенне-летней торговли на территории Одинцовского городского округа)</t>
  </si>
  <si>
    <t xml:space="preserve">070 1 11 09044 04 0007 120 </t>
  </si>
  <si>
    <t>Доходы, поступающие в порядке возмещения расходов, понесенных в связи с эксплуатацией имущества городских округов</t>
  </si>
  <si>
    <t>056 1 13 02064 04 0000 130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</si>
  <si>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</si>
  <si>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 xml:space="preserve">056  1 13 02994 04 0003 130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</si>
  <si>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</si>
  <si>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080 1 14 06024 04 0000 430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</si>
  <si>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</si>
  <si>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080 1 14 06324 04 0000 430</t>
  </si>
  <si>
    <t xml:space="preserve">080 1 17 05040 04 0020 180 </t>
  </si>
  <si>
    <t xml:space="preserve">056 2 07 04050 04 0000 150 </t>
  </si>
  <si>
    <t>070 218 04030 04 0000 150</t>
  </si>
  <si>
    <t xml:space="preserve"> 003 2 02 29999 04 0053 150 </t>
  </si>
  <si>
    <t>Прочие субсидии бюджетам городских округов (на реализацию проектов граждан, сформированных в рамках практик инициативного бюджетирования)</t>
  </si>
  <si>
    <r>
      <t>070 202 29999 04 0066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</si>
  <si>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комплексное благоустройство территорий муниципальных образований Московской области)</t>
  </si>
  <si>
    <r>
      <t>056 202 29999 04 0067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</si>
  <si>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</si>
  <si>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003 2 07 04050 04 0000 150</t>
  </si>
  <si>
    <t>050 202 45519 04 0000 150</t>
  </si>
  <si>
    <t>Межбюджетные трансферты, передаваемые бюджетам городских округов на поддержку отрасли культуры</t>
  </si>
  <si>
    <t>Единый сельскохозяйственный налог</t>
  </si>
  <si>
    <t>182 1 05 03000 01 0000 110</t>
  </si>
  <si>
    <t>070 1 14 02048 04 0000 410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</si>
  <si>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</si>
  <si>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r>
      <t>Прочие безвозмездные поступления в бюджеты городских округов</t>
    </r>
    <r>
      <rPr>
        <b/>
        <sz val="12"/>
        <rFont val="Times New Roman"/>
        <family val="1"/>
      </rPr>
      <t xml:space="preserve"> </t>
    </r>
  </si>
  <si>
    <t>Заместитель Главы Администрации -</t>
  </si>
  <si>
    <t xml:space="preserve">начальник Финансово-казначейского управления                                                                Л.В.Тарасова                                    </t>
  </si>
  <si>
    <t>Прочие субсидии бюджетам городских округов (на строительство и реконструкцию объектов очистки сточных вод)</t>
  </si>
  <si>
    <t xml:space="preserve">       к решению Совета депутатов</t>
  </si>
  <si>
    <t xml:space="preserve">        от  " 25 " августа  2021 г. №  2/27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</si>
</sst>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3" fillId="0" borderId="0" applyBorder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177" fontId="6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left" indent="19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184" fontId="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horizontal="right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 wrapText="1"/>
    </xf>
    <xf numFmtId="1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3" applyNumberFormat="1" applyFont="1" applyFill="1" applyBorder="1" applyAlignment="1">
      <alignment horizontal="justify" vertical="center" wrapText="1"/>
      <protection/>
    </xf>
    <xf numFmtId="184" fontId="0" fillId="0" borderId="10" xfId="53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justify" vertical="center" wrapText="1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justify" vertical="center" wrapText="1"/>
      <protection/>
    </xf>
    <xf numFmtId="184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justify" vertical="center" wrapText="1"/>
      <protection/>
    </xf>
    <xf numFmtId="184" fontId="49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177" fontId="0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indent="19"/>
    </xf>
    <xf numFmtId="0" fontId="11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Ожидаемое(Доходы)2017 сентябрь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17"/>
  <sheetViews>
    <sheetView tabSelected="1" zoomScale="91" zoomScaleNormal="91" zoomScaleSheetLayoutView="70" workbookViewId="0" topLeftCell="A1">
      <selection activeCell="B12" sqref="B12:C12"/>
    </sheetView>
  </sheetViews>
  <sheetFormatPr defaultColWidth="9.00390625" defaultRowHeight="15.75"/>
  <cols>
    <col min="1" max="1" width="27.125" style="3" customWidth="1"/>
    <col min="2" max="2" width="55.75390625" style="4" customWidth="1"/>
    <col min="3" max="3" width="18.50390625" style="5" customWidth="1"/>
    <col min="4" max="16384" width="9.00390625" style="6" customWidth="1"/>
  </cols>
  <sheetData>
    <row r="1" ht="8.25" customHeight="1"/>
    <row r="2" spans="2:3" ht="22.5" customHeight="1">
      <c r="B2" s="48" t="s">
        <v>213</v>
      </c>
      <c r="C2" s="48"/>
    </row>
    <row r="3" spans="2:3" ht="15.75" customHeight="1">
      <c r="B3" s="48" t="s">
        <v>374</v>
      </c>
      <c r="C3" s="48"/>
    </row>
    <row r="4" spans="2:3" ht="15.75" customHeight="1">
      <c r="B4" s="48" t="s">
        <v>154</v>
      </c>
      <c r="C4" s="48"/>
    </row>
    <row r="5" spans="2:3" ht="16.5" customHeight="1">
      <c r="B5" s="48" t="s">
        <v>44</v>
      </c>
      <c r="C5" s="48"/>
    </row>
    <row r="6" spans="2:3" ht="18" customHeight="1">
      <c r="B6" s="48" t="s">
        <v>375</v>
      </c>
      <c r="C6" s="48"/>
    </row>
    <row r="7" ht="8.25" customHeight="1"/>
    <row r="8" ht="8.25" customHeight="1"/>
    <row r="9" spans="2:3" ht="21" customHeight="1">
      <c r="B9" s="48" t="s">
        <v>296</v>
      </c>
      <c r="C9" s="48"/>
    </row>
    <row r="10" spans="2:3" ht="15.75" customHeight="1">
      <c r="B10" s="48" t="s">
        <v>218</v>
      </c>
      <c r="C10" s="48"/>
    </row>
    <row r="11" spans="2:3" ht="15.75" customHeight="1">
      <c r="B11" s="48" t="s">
        <v>154</v>
      </c>
      <c r="C11" s="48"/>
    </row>
    <row r="12" spans="2:3" ht="15.75" customHeight="1">
      <c r="B12" s="48" t="s">
        <v>44</v>
      </c>
      <c r="C12" s="48"/>
    </row>
    <row r="13" spans="2:3" ht="15.75" customHeight="1">
      <c r="B13" s="48" t="s">
        <v>284</v>
      </c>
      <c r="C13" s="48"/>
    </row>
    <row r="14" ht="8.25" customHeight="1"/>
    <row r="15" ht="8.25" customHeight="1"/>
    <row r="16" ht="15" customHeight="1" hidden="1"/>
    <row r="17" ht="15" customHeight="1" hidden="1"/>
    <row r="18" ht="21" customHeight="1" hidden="1"/>
    <row r="19" spans="1:3" ht="18.75" customHeight="1">
      <c r="A19" s="7"/>
      <c r="B19" s="8"/>
      <c r="C19" s="8"/>
    </row>
    <row r="20" spans="1:3" ht="21.75" customHeight="1">
      <c r="A20" s="50" t="s">
        <v>187</v>
      </c>
      <c r="B20" s="50"/>
      <c r="C20" s="50"/>
    </row>
    <row r="21" spans="1:3" ht="27.75" customHeight="1">
      <c r="A21" s="9"/>
      <c r="B21" s="10"/>
      <c r="C21" s="11"/>
    </row>
    <row r="22" spans="1:3" ht="66" customHeight="1">
      <c r="A22" s="12" t="s">
        <v>21</v>
      </c>
      <c r="B22" s="12" t="s">
        <v>7</v>
      </c>
      <c r="C22" s="13" t="s">
        <v>198</v>
      </c>
    </row>
    <row r="23" spans="1:3" ht="21" customHeight="1">
      <c r="A23" s="12">
        <v>1</v>
      </c>
      <c r="B23" s="12">
        <v>2</v>
      </c>
      <c r="C23" s="12">
        <v>3</v>
      </c>
    </row>
    <row r="24" spans="1:3" ht="34.5" customHeight="1">
      <c r="A24" s="14" t="s">
        <v>4</v>
      </c>
      <c r="B24" s="15" t="s">
        <v>26</v>
      </c>
      <c r="C24" s="16">
        <f>C25+C46</f>
        <v>13189803.403</v>
      </c>
    </row>
    <row r="25" spans="1:3" ht="23.25" customHeight="1">
      <c r="A25" s="1"/>
      <c r="B25" s="15" t="s">
        <v>0</v>
      </c>
      <c r="C25" s="16">
        <f>C26+C28+C33+C43+C38</f>
        <v>11094854</v>
      </c>
    </row>
    <row r="26" spans="1:3" ht="29.25" customHeight="1">
      <c r="A26" s="1" t="s">
        <v>39</v>
      </c>
      <c r="B26" s="17" t="s">
        <v>28</v>
      </c>
      <c r="C26" s="18">
        <f>C27</f>
        <v>4193579</v>
      </c>
    </row>
    <row r="27" spans="1:3" ht="30" customHeight="1">
      <c r="A27" s="1" t="s">
        <v>37</v>
      </c>
      <c r="B27" s="2" t="s">
        <v>31</v>
      </c>
      <c r="C27" s="19">
        <v>4193579</v>
      </c>
    </row>
    <row r="28" spans="1:3" ht="57.75" customHeight="1">
      <c r="A28" s="1" t="s">
        <v>40</v>
      </c>
      <c r="B28" s="17" t="s">
        <v>32</v>
      </c>
      <c r="C28" s="20">
        <f>SUM(C29:C32)</f>
        <v>75502</v>
      </c>
    </row>
    <row r="29" spans="1:3" ht="123" customHeight="1">
      <c r="A29" s="1" t="s">
        <v>47</v>
      </c>
      <c r="B29" s="17" t="s">
        <v>199</v>
      </c>
      <c r="C29" s="19">
        <v>34668</v>
      </c>
    </row>
    <row r="30" spans="1:3" ht="137.25" customHeight="1">
      <c r="A30" s="1" t="s">
        <v>48</v>
      </c>
      <c r="B30" s="17" t="s">
        <v>200</v>
      </c>
      <c r="C30" s="19">
        <v>198</v>
      </c>
    </row>
    <row r="31" spans="1:3" ht="133.5" customHeight="1">
      <c r="A31" s="1" t="s">
        <v>49</v>
      </c>
      <c r="B31" s="17" t="s">
        <v>201</v>
      </c>
      <c r="C31" s="19">
        <v>45603</v>
      </c>
    </row>
    <row r="32" spans="1:3" ht="131.25" customHeight="1">
      <c r="A32" s="1" t="s">
        <v>50</v>
      </c>
      <c r="B32" s="17" t="s">
        <v>202</v>
      </c>
      <c r="C32" s="19">
        <v>-4967</v>
      </c>
    </row>
    <row r="33" spans="1:3" ht="34.5" customHeight="1">
      <c r="A33" s="1" t="s">
        <v>41</v>
      </c>
      <c r="B33" s="2" t="s">
        <v>6</v>
      </c>
      <c r="C33" s="18">
        <f>SUM(C34:C37)</f>
        <v>2384356</v>
      </c>
    </row>
    <row r="34" spans="1:3" ht="39" customHeight="1">
      <c r="A34" s="1" t="s">
        <v>38</v>
      </c>
      <c r="B34" s="2" t="s">
        <v>29</v>
      </c>
      <c r="C34" s="18">
        <v>2129149</v>
      </c>
    </row>
    <row r="35" spans="1:3" ht="38.25" customHeight="1">
      <c r="A35" s="1" t="s">
        <v>36</v>
      </c>
      <c r="B35" s="2" t="s">
        <v>20</v>
      </c>
      <c r="C35" s="18">
        <v>49804</v>
      </c>
    </row>
    <row r="36" spans="1:3" ht="24" customHeight="1">
      <c r="A36" s="1" t="s">
        <v>367</v>
      </c>
      <c r="B36" s="2" t="s">
        <v>366</v>
      </c>
      <c r="C36" s="18">
        <v>112</v>
      </c>
    </row>
    <row r="37" spans="1:3" ht="44.25" customHeight="1">
      <c r="A37" s="1" t="s">
        <v>164</v>
      </c>
      <c r="B37" s="2" t="s">
        <v>165</v>
      </c>
      <c r="C37" s="18">
        <v>205291</v>
      </c>
    </row>
    <row r="38" spans="1:3" ht="38.25" customHeight="1">
      <c r="A38" s="1" t="s">
        <v>67</v>
      </c>
      <c r="B38" s="2" t="s">
        <v>68</v>
      </c>
      <c r="C38" s="18">
        <f>C39+C40</f>
        <v>4344659</v>
      </c>
    </row>
    <row r="39" spans="1:3" ht="55.5" customHeight="1">
      <c r="A39" s="1" t="s">
        <v>69</v>
      </c>
      <c r="B39" s="2" t="s">
        <v>70</v>
      </c>
      <c r="C39" s="18">
        <v>717018</v>
      </c>
    </row>
    <row r="40" spans="1:3" ht="33" customHeight="1">
      <c r="A40" s="1" t="s">
        <v>75</v>
      </c>
      <c r="B40" s="2" t="s">
        <v>71</v>
      </c>
      <c r="C40" s="18">
        <f>C41+C42</f>
        <v>3627641</v>
      </c>
    </row>
    <row r="41" spans="1:3" ht="40.5" customHeight="1">
      <c r="A41" s="1" t="s">
        <v>72</v>
      </c>
      <c r="B41" s="2" t="s">
        <v>73</v>
      </c>
      <c r="C41" s="18">
        <v>2384031</v>
      </c>
    </row>
    <row r="42" spans="1:3" ht="42" customHeight="1">
      <c r="A42" s="1" t="s">
        <v>74</v>
      </c>
      <c r="B42" s="2" t="s">
        <v>76</v>
      </c>
      <c r="C42" s="18">
        <v>1243610</v>
      </c>
    </row>
    <row r="43" spans="1:3" ht="35.25" customHeight="1">
      <c r="A43" s="21" t="s">
        <v>14</v>
      </c>
      <c r="B43" s="2" t="s">
        <v>24</v>
      </c>
      <c r="C43" s="20">
        <f>C44+C45</f>
        <v>96758</v>
      </c>
    </row>
    <row r="44" spans="1:3" ht="57" customHeight="1">
      <c r="A44" s="21" t="s">
        <v>208</v>
      </c>
      <c r="B44" s="2" t="s">
        <v>25</v>
      </c>
      <c r="C44" s="20">
        <v>96638</v>
      </c>
    </row>
    <row r="45" spans="1:3" ht="41.25" customHeight="1">
      <c r="A45" s="21" t="s">
        <v>209</v>
      </c>
      <c r="B45" s="2" t="s">
        <v>5</v>
      </c>
      <c r="C45" s="20">
        <v>120</v>
      </c>
    </row>
    <row r="46" spans="1:3" ht="29.25" customHeight="1">
      <c r="A46" s="21"/>
      <c r="B46" s="22" t="s">
        <v>1</v>
      </c>
      <c r="C46" s="16">
        <f>C47+C67+C69+C85+C98+C99</f>
        <v>2094949.403</v>
      </c>
    </row>
    <row r="47" spans="1:3" ht="57" customHeight="1">
      <c r="A47" s="1" t="s">
        <v>23</v>
      </c>
      <c r="B47" s="2" t="s">
        <v>10</v>
      </c>
      <c r="C47" s="18">
        <f>C48+C55+C57+C52</f>
        <v>1058646</v>
      </c>
    </row>
    <row r="48" spans="1:3" ht="103.5" customHeight="1">
      <c r="A48" s="1" t="s">
        <v>22</v>
      </c>
      <c r="B48" s="17" t="s">
        <v>27</v>
      </c>
      <c r="C48" s="23">
        <f>C49+C50+C51</f>
        <v>914829</v>
      </c>
    </row>
    <row r="49" spans="1:3" ht="89.25" customHeight="1">
      <c r="A49" s="1" t="s">
        <v>54</v>
      </c>
      <c r="B49" s="17" t="s">
        <v>52</v>
      </c>
      <c r="C49" s="23">
        <v>759716</v>
      </c>
    </row>
    <row r="50" spans="1:3" ht="86.25" customHeight="1">
      <c r="A50" s="24" t="s">
        <v>53</v>
      </c>
      <c r="B50" s="25" t="s">
        <v>216</v>
      </c>
      <c r="C50" s="26">
        <v>55285</v>
      </c>
    </row>
    <row r="51" spans="1:3" ht="43.5" customHeight="1">
      <c r="A51" s="1" t="s">
        <v>55</v>
      </c>
      <c r="B51" s="17" t="s">
        <v>56</v>
      </c>
      <c r="C51" s="18">
        <v>99828</v>
      </c>
    </row>
    <row r="52" spans="1:3" ht="54.75" customHeight="1">
      <c r="A52" s="1" t="s">
        <v>178</v>
      </c>
      <c r="B52" s="17" t="s">
        <v>179</v>
      </c>
      <c r="C52" s="18">
        <f>C53+C54</f>
        <v>869</v>
      </c>
    </row>
    <row r="53" spans="1:3" ht="124.5" customHeight="1">
      <c r="A53" s="1" t="s">
        <v>176</v>
      </c>
      <c r="B53" s="17" t="s">
        <v>170</v>
      </c>
      <c r="C53" s="26">
        <v>421</v>
      </c>
    </row>
    <row r="54" spans="1:3" ht="102" customHeight="1">
      <c r="A54" s="1" t="s">
        <v>177</v>
      </c>
      <c r="B54" s="17" t="s">
        <v>171</v>
      </c>
      <c r="C54" s="26">
        <v>448</v>
      </c>
    </row>
    <row r="55" spans="1:3" ht="37.5" customHeight="1">
      <c r="A55" s="1" t="s">
        <v>300</v>
      </c>
      <c r="B55" s="17" t="s">
        <v>299</v>
      </c>
      <c r="C55" s="26">
        <f>C56</f>
        <v>478</v>
      </c>
    </row>
    <row r="56" spans="1:3" ht="59.25" customHeight="1">
      <c r="A56" s="1" t="s">
        <v>297</v>
      </c>
      <c r="B56" s="17" t="s">
        <v>298</v>
      </c>
      <c r="C56" s="26">
        <v>478</v>
      </c>
    </row>
    <row r="57" spans="1:3" ht="102.75" customHeight="1">
      <c r="A57" s="21" t="s">
        <v>180</v>
      </c>
      <c r="B57" s="2" t="s">
        <v>181</v>
      </c>
      <c r="C57" s="18">
        <f>C58+C64</f>
        <v>142470</v>
      </c>
    </row>
    <row r="58" spans="1:3" ht="84" customHeight="1">
      <c r="A58" s="21" t="s">
        <v>286</v>
      </c>
      <c r="B58" s="2" t="s">
        <v>287</v>
      </c>
      <c r="C58" s="18">
        <f>SUM(C59:C63)</f>
        <v>52078</v>
      </c>
    </row>
    <row r="59" spans="1:3" ht="129.75" customHeight="1">
      <c r="A59" s="27" t="s">
        <v>77</v>
      </c>
      <c r="B59" s="2" t="s">
        <v>161</v>
      </c>
      <c r="C59" s="18">
        <v>3755</v>
      </c>
    </row>
    <row r="60" spans="1:3" ht="129.75" customHeight="1">
      <c r="A60" s="27" t="s">
        <v>162</v>
      </c>
      <c r="B60" s="2" t="s">
        <v>205</v>
      </c>
      <c r="C60" s="18">
        <v>46411</v>
      </c>
    </row>
    <row r="61" spans="1:3" ht="153.75" customHeight="1">
      <c r="A61" s="27" t="s">
        <v>343</v>
      </c>
      <c r="B61" s="2" t="s">
        <v>342</v>
      </c>
      <c r="C61" s="18">
        <v>101</v>
      </c>
    </row>
    <row r="62" spans="1:3" ht="157.5" customHeight="1">
      <c r="A62" s="27" t="s">
        <v>302</v>
      </c>
      <c r="B62" s="28" t="s">
        <v>301</v>
      </c>
      <c r="C62" s="18">
        <v>457</v>
      </c>
    </row>
    <row r="63" spans="1:3" ht="137.25" customHeight="1">
      <c r="A63" s="27" t="s">
        <v>345</v>
      </c>
      <c r="B63" s="28" t="s">
        <v>344</v>
      </c>
      <c r="C63" s="18">
        <v>1354</v>
      </c>
    </row>
    <row r="64" spans="1:3" ht="104.25" customHeight="1">
      <c r="A64" s="27" t="s">
        <v>288</v>
      </c>
      <c r="B64" s="28" t="s">
        <v>289</v>
      </c>
      <c r="C64" s="18">
        <f>SUM(C65:C66)</f>
        <v>90392</v>
      </c>
    </row>
    <row r="65" spans="1:3" ht="118.5" customHeight="1">
      <c r="A65" s="27" t="s">
        <v>290</v>
      </c>
      <c r="B65" s="28" t="s">
        <v>291</v>
      </c>
      <c r="C65" s="19">
        <v>31049</v>
      </c>
    </row>
    <row r="66" spans="1:3" ht="120" customHeight="1">
      <c r="A66" s="27" t="s">
        <v>292</v>
      </c>
      <c r="B66" s="28" t="s">
        <v>293</v>
      </c>
      <c r="C66" s="19">
        <v>59343</v>
      </c>
    </row>
    <row r="67" spans="1:3" ht="33.75" customHeight="1">
      <c r="A67" s="1" t="s">
        <v>15</v>
      </c>
      <c r="B67" s="2" t="s">
        <v>11</v>
      </c>
      <c r="C67" s="18">
        <f>C68</f>
        <v>7905</v>
      </c>
    </row>
    <row r="68" spans="1:3" ht="21" customHeight="1">
      <c r="A68" s="1" t="s">
        <v>46</v>
      </c>
      <c r="B68" s="17" t="s">
        <v>30</v>
      </c>
      <c r="C68" s="18">
        <v>7905</v>
      </c>
    </row>
    <row r="69" spans="1:3" ht="39" customHeight="1">
      <c r="A69" s="29" t="s">
        <v>43</v>
      </c>
      <c r="B69" s="30" t="s">
        <v>51</v>
      </c>
      <c r="C69" s="18">
        <f>C70+C75</f>
        <v>581562.4029999999</v>
      </c>
    </row>
    <row r="70" spans="1:3" ht="27.75" customHeight="1">
      <c r="A70" s="29" t="s">
        <v>174</v>
      </c>
      <c r="B70" s="30" t="s">
        <v>175</v>
      </c>
      <c r="C70" s="18">
        <f>C71+C72+C73+C74</f>
        <v>464564.403</v>
      </c>
    </row>
    <row r="71" spans="1:3" ht="36.75" customHeight="1">
      <c r="A71" s="29" t="s">
        <v>303</v>
      </c>
      <c r="B71" s="30" t="s">
        <v>304</v>
      </c>
      <c r="C71" s="18">
        <v>37</v>
      </c>
    </row>
    <row r="72" spans="1:3" ht="67.5" customHeight="1">
      <c r="A72" s="29" t="s">
        <v>139</v>
      </c>
      <c r="B72" s="30" t="s">
        <v>138</v>
      </c>
      <c r="C72" s="18">
        <v>17500</v>
      </c>
    </row>
    <row r="73" spans="1:3" ht="100.5" customHeight="1">
      <c r="A73" s="29" t="s">
        <v>80</v>
      </c>
      <c r="B73" s="30" t="s">
        <v>57</v>
      </c>
      <c r="C73" s="18">
        <v>446924.403</v>
      </c>
    </row>
    <row r="74" spans="1:3" ht="51.75" customHeight="1">
      <c r="A74" s="29" t="s">
        <v>137</v>
      </c>
      <c r="B74" s="30" t="s">
        <v>58</v>
      </c>
      <c r="C74" s="18">
        <v>103</v>
      </c>
    </row>
    <row r="75" spans="1:3" ht="24.75" customHeight="1">
      <c r="A75" s="31" t="s">
        <v>219</v>
      </c>
      <c r="B75" s="32" t="s">
        <v>226</v>
      </c>
      <c r="C75" s="33">
        <f>SUM(C76:C84)</f>
        <v>116998</v>
      </c>
    </row>
    <row r="76" spans="1:3" ht="53.25" customHeight="1">
      <c r="A76" s="31" t="s">
        <v>347</v>
      </c>
      <c r="B76" s="32" t="s">
        <v>346</v>
      </c>
      <c r="C76" s="33">
        <v>729</v>
      </c>
    </row>
    <row r="77" spans="1:3" ht="41.25" customHeight="1">
      <c r="A77" s="31" t="s">
        <v>305</v>
      </c>
      <c r="B77" s="32" t="s">
        <v>221</v>
      </c>
      <c r="C77" s="33">
        <v>422</v>
      </c>
    </row>
    <row r="78" spans="1:3" ht="41.25" customHeight="1">
      <c r="A78" s="31" t="s">
        <v>220</v>
      </c>
      <c r="B78" s="32" t="s">
        <v>221</v>
      </c>
      <c r="C78" s="33">
        <v>51773</v>
      </c>
    </row>
    <row r="79" spans="1:3" ht="74.25" customHeight="1">
      <c r="A79" s="31" t="s">
        <v>222</v>
      </c>
      <c r="B79" s="32" t="s">
        <v>223</v>
      </c>
      <c r="C79" s="33">
        <v>574</v>
      </c>
    </row>
    <row r="80" spans="1:3" ht="74.25" customHeight="1">
      <c r="A80" s="31" t="s">
        <v>349</v>
      </c>
      <c r="B80" s="32" t="s">
        <v>348</v>
      </c>
      <c r="C80" s="33">
        <v>7822</v>
      </c>
    </row>
    <row r="81" spans="1:3" ht="56.25" customHeight="1">
      <c r="A81" s="31" t="s">
        <v>306</v>
      </c>
      <c r="B81" s="32" t="s">
        <v>225</v>
      </c>
      <c r="C81" s="33">
        <v>3013</v>
      </c>
    </row>
    <row r="82" spans="1:3" ht="56.25" customHeight="1">
      <c r="A82" s="31" t="s">
        <v>307</v>
      </c>
      <c r="B82" s="32" t="s">
        <v>225</v>
      </c>
      <c r="C82" s="33">
        <v>23226</v>
      </c>
    </row>
    <row r="83" spans="1:3" ht="56.25" customHeight="1">
      <c r="A83" s="31" t="s">
        <v>224</v>
      </c>
      <c r="B83" s="32" t="s">
        <v>225</v>
      </c>
      <c r="C83" s="33">
        <v>27412</v>
      </c>
    </row>
    <row r="84" spans="1:3" ht="55.5" customHeight="1">
      <c r="A84" s="31" t="s">
        <v>308</v>
      </c>
      <c r="B84" s="32" t="s">
        <v>58</v>
      </c>
      <c r="C84" s="33">
        <v>2027</v>
      </c>
    </row>
    <row r="85" spans="1:3" ht="39.75" customHeight="1">
      <c r="A85" s="34" t="s">
        <v>17</v>
      </c>
      <c r="B85" s="35" t="s">
        <v>12</v>
      </c>
      <c r="C85" s="33">
        <f>C86+C87+C92+C95</f>
        <v>375217</v>
      </c>
    </row>
    <row r="86" spans="1:3" ht="39.75" customHeight="1">
      <c r="A86" s="34" t="s">
        <v>227</v>
      </c>
      <c r="B86" s="35" t="s">
        <v>228</v>
      </c>
      <c r="C86" s="33">
        <v>17146</v>
      </c>
    </row>
    <row r="87" spans="1:3" ht="103.5" customHeight="1">
      <c r="A87" s="1" t="s">
        <v>42</v>
      </c>
      <c r="B87" s="2" t="s">
        <v>140</v>
      </c>
      <c r="C87" s="18">
        <f>SUM(C88:C91)</f>
        <v>141265</v>
      </c>
    </row>
    <row r="88" spans="1:3" ht="106.5" customHeight="1">
      <c r="A88" s="1" t="s">
        <v>309</v>
      </c>
      <c r="B88" s="2" t="s">
        <v>310</v>
      </c>
      <c r="C88" s="18">
        <v>1904</v>
      </c>
    </row>
    <row r="89" spans="1:3" s="36" customFormat="1" ht="104.25" customHeight="1">
      <c r="A89" s="1" t="s">
        <v>59</v>
      </c>
      <c r="B89" s="17" t="s">
        <v>60</v>
      </c>
      <c r="C89" s="18">
        <v>129632</v>
      </c>
    </row>
    <row r="90" spans="1:3" s="36" customFormat="1" ht="60.75" customHeight="1">
      <c r="A90" s="1" t="s">
        <v>368</v>
      </c>
      <c r="B90" s="2" t="s">
        <v>369</v>
      </c>
      <c r="C90" s="18">
        <v>9727</v>
      </c>
    </row>
    <row r="91" spans="1:3" s="36" customFormat="1" ht="104.25" customHeight="1">
      <c r="A91" s="1" t="s">
        <v>311</v>
      </c>
      <c r="B91" s="2" t="s">
        <v>312</v>
      </c>
      <c r="C91" s="18">
        <v>2</v>
      </c>
    </row>
    <row r="92" spans="1:3" s="36" customFormat="1" ht="51.75" customHeight="1">
      <c r="A92" s="37" t="s">
        <v>33</v>
      </c>
      <c r="B92" s="38" t="s">
        <v>45</v>
      </c>
      <c r="C92" s="18">
        <f>C93+C94</f>
        <v>80551</v>
      </c>
    </row>
    <row r="93" spans="1:3" s="36" customFormat="1" ht="60.75" customHeight="1">
      <c r="A93" s="37" t="s">
        <v>61</v>
      </c>
      <c r="B93" s="38" t="s">
        <v>62</v>
      </c>
      <c r="C93" s="18">
        <v>75504</v>
      </c>
    </row>
    <row r="94" spans="1:3" s="36" customFormat="1" ht="67.5" customHeight="1">
      <c r="A94" s="37" t="s">
        <v>351</v>
      </c>
      <c r="B94" s="38" t="s">
        <v>350</v>
      </c>
      <c r="C94" s="18">
        <v>5047</v>
      </c>
    </row>
    <row r="95" spans="1:3" s="36" customFormat="1" ht="85.5" customHeight="1">
      <c r="A95" s="37" t="s">
        <v>35</v>
      </c>
      <c r="B95" s="38" t="s">
        <v>64</v>
      </c>
      <c r="C95" s="18">
        <f>C96+C97</f>
        <v>136255</v>
      </c>
    </row>
    <row r="96" spans="1:3" s="36" customFormat="1" ht="102.75" customHeight="1">
      <c r="A96" s="37" t="s">
        <v>163</v>
      </c>
      <c r="B96" s="17" t="s">
        <v>63</v>
      </c>
      <c r="C96" s="26">
        <v>129322</v>
      </c>
    </row>
    <row r="97" spans="1:3" s="36" customFormat="1" ht="70.5" customHeight="1">
      <c r="A97" s="37" t="s">
        <v>353</v>
      </c>
      <c r="B97" s="17" t="s">
        <v>352</v>
      </c>
      <c r="C97" s="26">
        <v>6933</v>
      </c>
    </row>
    <row r="98" spans="1:3" ht="22.5" customHeight="1">
      <c r="A98" s="1" t="s">
        <v>8</v>
      </c>
      <c r="B98" s="2" t="s">
        <v>9</v>
      </c>
      <c r="C98" s="18">
        <v>46351</v>
      </c>
    </row>
    <row r="99" spans="1:3" ht="28.5" customHeight="1">
      <c r="A99" s="1" t="s">
        <v>18</v>
      </c>
      <c r="B99" s="2" t="s">
        <v>19</v>
      </c>
      <c r="C99" s="18">
        <f>C100</f>
        <v>25268</v>
      </c>
    </row>
    <row r="100" spans="1:3" ht="36" customHeight="1">
      <c r="A100" s="1" t="s">
        <v>65</v>
      </c>
      <c r="B100" s="2" t="s">
        <v>66</v>
      </c>
      <c r="C100" s="18">
        <f>SUM(C101:C110)</f>
        <v>25268</v>
      </c>
    </row>
    <row r="101" spans="1:3" ht="38.25" customHeight="1">
      <c r="A101" s="1" t="s">
        <v>78</v>
      </c>
      <c r="B101" s="2" t="s">
        <v>158</v>
      </c>
      <c r="C101" s="18">
        <v>14987</v>
      </c>
    </row>
    <row r="102" spans="1:3" ht="52.5" customHeight="1">
      <c r="A102" s="1" t="s">
        <v>182</v>
      </c>
      <c r="B102" s="2" t="s">
        <v>160</v>
      </c>
      <c r="C102" s="39">
        <v>397</v>
      </c>
    </row>
    <row r="103" spans="1:3" ht="52.5" customHeight="1">
      <c r="A103" s="1" t="s">
        <v>313</v>
      </c>
      <c r="B103" s="2" t="s">
        <v>160</v>
      </c>
      <c r="C103" s="39">
        <v>18</v>
      </c>
    </row>
    <row r="104" spans="1:3" ht="51" customHeight="1">
      <c r="A104" s="1" t="s">
        <v>79</v>
      </c>
      <c r="B104" s="2" t="s">
        <v>160</v>
      </c>
      <c r="C104" s="18">
        <v>2996</v>
      </c>
    </row>
    <row r="105" spans="1:3" ht="42" customHeight="1">
      <c r="A105" s="1" t="s">
        <v>314</v>
      </c>
      <c r="B105" s="2" t="s">
        <v>315</v>
      </c>
      <c r="C105" s="18">
        <v>990</v>
      </c>
    </row>
    <row r="106" spans="1:3" ht="93" customHeight="1">
      <c r="A106" s="1" t="s">
        <v>316</v>
      </c>
      <c r="B106" s="2" t="s">
        <v>317</v>
      </c>
      <c r="C106" s="26">
        <v>4950</v>
      </c>
    </row>
    <row r="107" spans="1:3" ht="37.5" customHeight="1">
      <c r="A107" s="1" t="s">
        <v>318</v>
      </c>
      <c r="B107" s="2" t="s">
        <v>319</v>
      </c>
      <c r="C107" s="26">
        <v>6</v>
      </c>
    </row>
    <row r="108" spans="1:3" ht="37.5" customHeight="1">
      <c r="A108" s="1" t="s">
        <v>320</v>
      </c>
      <c r="B108" s="2" t="s">
        <v>319</v>
      </c>
      <c r="C108" s="26">
        <v>4</v>
      </c>
    </row>
    <row r="109" spans="1:3" ht="37.5" customHeight="1">
      <c r="A109" s="1" t="s">
        <v>321</v>
      </c>
      <c r="B109" s="2" t="s">
        <v>319</v>
      </c>
      <c r="C109" s="26">
        <v>7</v>
      </c>
    </row>
    <row r="110" spans="1:3" ht="37.5" customHeight="1">
      <c r="A110" s="1" t="s">
        <v>354</v>
      </c>
      <c r="B110" s="2" t="s">
        <v>319</v>
      </c>
      <c r="C110" s="26">
        <v>913</v>
      </c>
    </row>
    <row r="111" spans="1:3" ht="24.75" customHeight="1">
      <c r="A111" s="14" t="s">
        <v>3</v>
      </c>
      <c r="B111" s="15" t="s">
        <v>16</v>
      </c>
      <c r="C111" s="16">
        <f>C112+C200+C204+C209</f>
        <v>13964919.761999998</v>
      </c>
    </row>
    <row r="112" spans="1:3" ht="45" customHeight="1">
      <c r="A112" s="1" t="s">
        <v>2</v>
      </c>
      <c r="B112" s="17" t="s">
        <v>34</v>
      </c>
      <c r="C112" s="18">
        <f>C115+C169+C113+C196</f>
        <v>13533133.8705</v>
      </c>
    </row>
    <row r="113" spans="1:3" ht="36.75" customHeight="1">
      <c r="A113" s="1" t="s">
        <v>231</v>
      </c>
      <c r="B113" s="17" t="s">
        <v>232</v>
      </c>
      <c r="C113" s="18">
        <f>C114</f>
        <v>70000</v>
      </c>
    </row>
    <row r="114" spans="1:3" ht="28.5" customHeight="1">
      <c r="A114" s="40" t="s">
        <v>229</v>
      </c>
      <c r="B114" s="41" t="s">
        <v>230</v>
      </c>
      <c r="C114" s="18">
        <v>70000</v>
      </c>
    </row>
    <row r="115" spans="1:3" ht="38.25" customHeight="1">
      <c r="A115" s="1" t="s">
        <v>133</v>
      </c>
      <c r="B115" s="17" t="s">
        <v>155</v>
      </c>
      <c r="C115" s="18">
        <f>C116+C117+C119+C120+C122+C123+C124+C125+C127+C118+C121+C126</f>
        <v>7285443.1104999995</v>
      </c>
    </row>
    <row r="116" spans="1:3" ht="90.75" customHeight="1">
      <c r="A116" s="1" t="s">
        <v>85</v>
      </c>
      <c r="B116" s="17" t="s">
        <v>233</v>
      </c>
      <c r="C116" s="18">
        <v>12550</v>
      </c>
    </row>
    <row r="117" spans="1:3" ht="118.5" customHeight="1">
      <c r="A117" s="1" t="s">
        <v>234</v>
      </c>
      <c r="B117" s="17" t="s">
        <v>235</v>
      </c>
      <c r="C117" s="18">
        <v>53899.58</v>
      </c>
    </row>
    <row r="118" spans="1:3" ht="56.25" customHeight="1">
      <c r="A118" s="1" t="s">
        <v>236</v>
      </c>
      <c r="B118" s="17" t="s">
        <v>237</v>
      </c>
      <c r="C118" s="18">
        <v>1100000</v>
      </c>
    </row>
    <row r="119" spans="1:3" ht="70.5" customHeight="1">
      <c r="A119" s="1" t="s">
        <v>92</v>
      </c>
      <c r="B119" s="17" t="s">
        <v>91</v>
      </c>
      <c r="C119" s="18">
        <v>873484.71</v>
      </c>
    </row>
    <row r="120" spans="1:3" ht="52.5" customHeight="1">
      <c r="A120" s="1" t="s">
        <v>166</v>
      </c>
      <c r="B120" s="17" t="s">
        <v>167</v>
      </c>
      <c r="C120" s="18">
        <v>28469.03</v>
      </c>
    </row>
    <row r="121" spans="1:3" ht="147.75" customHeight="1">
      <c r="A121" s="1" t="s">
        <v>238</v>
      </c>
      <c r="B121" s="17" t="s">
        <v>239</v>
      </c>
      <c r="C121" s="18">
        <v>8639</v>
      </c>
    </row>
    <row r="122" spans="1:3" ht="78" customHeight="1">
      <c r="A122" s="1" t="s">
        <v>188</v>
      </c>
      <c r="B122" s="17" t="s">
        <v>189</v>
      </c>
      <c r="C122" s="18">
        <v>222168.7</v>
      </c>
    </row>
    <row r="123" spans="1:3" ht="47.25" customHeight="1">
      <c r="A123" s="1" t="s">
        <v>191</v>
      </c>
      <c r="B123" s="17" t="s">
        <v>190</v>
      </c>
      <c r="C123" s="18">
        <v>3202.8</v>
      </c>
    </row>
    <row r="124" spans="1:3" ht="42.75" customHeight="1">
      <c r="A124" s="1" t="s">
        <v>183</v>
      </c>
      <c r="B124" s="17" t="s">
        <v>184</v>
      </c>
      <c r="C124" s="18">
        <v>5500</v>
      </c>
    </row>
    <row r="125" spans="1:3" ht="44.25" customHeight="1">
      <c r="A125" s="1" t="s">
        <v>211</v>
      </c>
      <c r="B125" s="17" t="s">
        <v>212</v>
      </c>
      <c r="C125" s="18">
        <v>50000</v>
      </c>
    </row>
    <row r="126" spans="1:3" ht="48.75" customHeight="1">
      <c r="A126" s="1" t="s">
        <v>240</v>
      </c>
      <c r="B126" s="17" t="s">
        <v>212</v>
      </c>
      <c r="C126" s="18">
        <v>77134.59</v>
      </c>
    </row>
    <row r="127" spans="1:3" ht="35.25" customHeight="1">
      <c r="A127" s="1" t="s">
        <v>134</v>
      </c>
      <c r="B127" s="17" t="s">
        <v>136</v>
      </c>
      <c r="C127" s="18">
        <f>SUM(C128:C168)</f>
        <v>4850394.700499999</v>
      </c>
    </row>
    <row r="128" spans="1:3" ht="153.75" customHeight="1">
      <c r="A128" s="1" t="s">
        <v>322</v>
      </c>
      <c r="B128" s="17" t="s">
        <v>323</v>
      </c>
      <c r="C128" s="18">
        <v>138</v>
      </c>
    </row>
    <row r="129" spans="1:3" ht="70.5" customHeight="1">
      <c r="A129" s="1" t="s">
        <v>83</v>
      </c>
      <c r="B129" s="17" t="s">
        <v>141</v>
      </c>
      <c r="C129" s="18">
        <v>1073341</v>
      </c>
    </row>
    <row r="130" spans="1:3" ht="44.25" customHeight="1">
      <c r="A130" s="1" t="s">
        <v>241</v>
      </c>
      <c r="B130" s="17" t="s">
        <v>242</v>
      </c>
      <c r="C130" s="18">
        <v>65751.32</v>
      </c>
    </row>
    <row r="131" spans="1:3" ht="102.75" customHeight="1">
      <c r="A131" s="1" t="s">
        <v>90</v>
      </c>
      <c r="B131" s="17" t="s">
        <v>243</v>
      </c>
      <c r="C131" s="18">
        <v>579100</v>
      </c>
    </row>
    <row r="132" spans="1:3" ht="36.75" customHeight="1">
      <c r="A132" s="1" t="s">
        <v>87</v>
      </c>
      <c r="B132" s="17" t="s">
        <v>86</v>
      </c>
      <c r="C132" s="18">
        <v>29782.54</v>
      </c>
    </row>
    <row r="133" spans="1:3" ht="59.25" customHeight="1">
      <c r="A133" s="1" t="s">
        <v>244</v>
      </c>
      <c r="B133" s="17" t="s">
        <v>245</v>
      </c>
      <c r="C133" s="18">
        <v>569993.607</v>
      </c>
    </row>
    <row r="134" spans="1:3" ht="69" customHeight="1">
      <c r="A134" s="1" t="s">
        <v>81</v>
      </c>
      <c r="B134" s="17" t="s">
        <v>142</v>
      </c>
      <c r="C134" s="18">
        <v>35347</v>
      </c>
    </row>
    <row r="135" spans="1:3" ht="54" customHeight="1">
      <c r="A135" s="1" t="s">
        <v>82</v>
      </c>
      <c r="B135" s="17" t="s">
        <v>144</v>
      </c>
      <c r="C135" s="18">
        <v>14078</v>
      </c>
    </row>
    <row r="136" spans="1:3" ht="84" customHeight="1">
      <c r="A136" s="1" t="s">
        <v>84</v>
      </c>
      <c r="B136" s="17" t="s">
        <v>143</v>
      </c>
      <c r="C136" s="18">
        <v>702</v>
      </c>
    </row>
    <row r="137" spans="1:3" ht="60" customHeight="1">
      <c r="A137" s="1" t="s">
        <v>246</v>
      </c>
      <c r="B137" s="17" t="s">
        <v>324</v>
      </c>
      <c r="C137" s="18">
        <v>8910</v>
      </c>
    </row>
    <row r="138" spans="1:3" ht="84" customHeight="1">
      <c r="A138" s="1" t="s">
        <v>94</v>
      </c>
      <c r="B138" s="17" t="s">
        <v>145</v>
      </c>
      <c r="C138" s="18">
        <v>44502</v>
      </c>
    </row>
    <row r="139" spans="1:3" ht="58.5" customHeight="1">
      <c r="A139" s="1" t="s">
        <v>247</v>
      </c>
      <c r="B139" s="17" t="s">
        <v>248</v>
      </c>
      <c r="C139" s="18">
        <v>14032.9</v>
      </c>
    </row>
    <row r="140" spans="1:3" ht="60" customHeight="1">
      <c r="A140" s="1" t="s">
        <v>88</v>
      </c>
      <c r="B140" s="17" t="s">
        <v>373</v>
      </c>
      <c r="C140" s="18">
        <v>189534.8</v>
      </c>
    </row>
    <row r="141" spans="1:3" ht="58.5" customHeight="1">
      <c r="A141" s="1" t="s">
        <v>89</v>
      </c>
      <c r="B141" s="17" t="s">
        <v>146</v>
      </c>
      <c r="C141" s="18">
        <v>232426.4</v>
      </c>
    </row>
    <row r="142" spans="1:3" ht="73.5" customHeight="1">
      <c r="A142" s="1" t="s">
        <v>325</v>
      </c>
      <c r="B142" s="17" t="s">
        <v>326</v>
      </c>
      <c r="C142" s="18">
        <v>1210</v>
      </c>
    </row>
    <row r="143" spans="1:3" ht="43.5" customHeight="1">
      <c r="A143" s="1" t="s">
        <v>93</v>
      </c>
      <c r="B143" s="17" t="s">
        <v>147</v>
      </c>
      <c r="C143" s="18">
        <v>69021</v>
      </c>
    </row>
    <row r="144" spans="1:3" ht="107.25" customHeight="1">
      <c r="A144" s="1" t="s">
        <v>95</v>
      </c>
      <c r="B144" s="17" t="s">
        <v>148</v>
      </c>
      <c r="C144" s="18">
        <v>2776</v>
      </c>
    </row>
    <row r="145" spans="1:3" ht="57.75" customHeight="1">
      <c r="A145" s="1" t="s">
        <v>249</v>
      </c>
      <c r="B145" s="17" t="s">
        <v>250</v>
      </c>
      <c r="C145" s="18">
        <v>106884.4735</v>
      </c>
    </row>
    <row r="146" spans="1:3" ht="58.5" customHeight="1">
      <c r="A146" s="1" t="s">
        <v>210</v>
      </c>
      <c r="B146" s="17" t="s">
        <v>192</v>
      </c>
      <c r="C146" s="18">
        <v>487685.34</v>
      </c>
    </row>
    <row r="147" spans="1:3" ht="58.5" customHeight="1">
      <c r="A147" s="1" t="s">
        <v>327</v>
      </c>
      <c r="B147" s="17" t="s">
        <v>192</v>
      </c>
      <c r="C147" s="18">
        <v>187664.9</v>
      </c>
    </row>
    <row r="148" spans="1:3" ht="42.75" customHeight="1">
      <c r="A148" s="1" t="s">
        <v>252</v>
      </c>
      <c r="B148" s="17" t="s">
        <v>251</v>
      </c>
      <c r="C148" s="18">
        <v>65458.48</v>
      </c>
    </row>
    <row r="149" spans="1:3" ht="59.25" customHeight="1">
      <c r="A149" s="1" t="s">
        <v>281</v>
      </c>
      <c r="B149" s="17" t="s">
        <v>282</v>
      </c>
      <c r="C149" s="18">
        <v>39700</v>
      </c>
    </row>
    <row r="150" spans="1:3" ht="55.5" customHeight="1">
      <c r="A150" s="1" t="s">
        <v>185</v>
      </c>
      <c r="B150" s="17" t="s">
        <v>186</v>
      </c>
      <c r="C150" s="18">
        <v>9375</v>
      </c>
    </row>
    <row r="151" spans="1:3" ht="58.5" customHeight="1">
      <c r="A151" s="1" t="s">
        <v>168</v>
      </c>
      <c r="B151" s="17" t="s">
        <v>172</v>
      </c>
      <c r="C151" s="18">
        <v>198104.76</v>
      </c>
    </row>
    <row r="152" spans="1:3" ht="58.5" customHeight="1">
      <c r="A152" s="1" t="s">
        <v>357</v>
      </c>
      <c r="B152" s="17" t="s">
        <v>358</v>
      </c>
      <c r="C152" s="18">
        <v>18000</v>
      </c>
    </row>
    <row r="153" spans="1:3" ht="69.75" customHeight="1">
      <c r="A153" s="1" t="s">
        <v>203</v>
      </c>
      <c r="B153" s="17" t="s">
        <v>217</v>
      </c>
      <c r="C153" s="18">
        <v>90649</v>
      </c>
    </row>
    <row r="154" spans="1:3" ht="96.75" customHeight="1">
      <c r="A154" s="1" t="s">
        <v>204</v>
      </c>
      <c r="B154" s="17" t="s">
        <v>197</v>
      </c>
      <c r="C154" s="18">
        <v>134747</v>
      </c>
    </row>
    <row r="155" spans="1:3" ht="87" customHeight="1">
      <c r="A155" s="1" t="s">
        <v>328</v>
      </c>
      <c r="B155" s="17" t="s">
        <v>329</v>
      </c>
      <c r="C155" s="18">
        <v>215937.5</v>
      </c>
    </row>
    <row r="156" spans="1:3" ht="118.5" customHeight="1">
      <c r="A156" s="1" t="s">
        <v>253</v>
      </c>
      <c r="B156" s="17" t="s">
        <v>254</v>
      </c>
      <c r="C156" s="18">
        <v>9242.1</v>
      </c>
    </row>
    <row r="157" spans="1:3" ht="65.25" customHeight="1">
      <c r="A157" s="1" t="s">
        <v>332</v>
      </c>
      <c r="B157" s="17" t="s">
        <v>333</v>
      </c>
      <c r="C157" s="18">
        <v>125003</v>
      </c>
    </row>
    <row r="158" spans="1:3" ht="65.25" customHeight="1">
      <c r="A158" s="1" t="s">
        <v>334</v>
      </c>
      <c r="B158" s="17" t="s">
        <v>338</v>
      </c>
      <c r="C158" s="18">
        <v>10731</v>
      </c>
    </row>
    <row r="159" spans="1:3" ht="75" customHeight="1">
      <c r="A159" s="1" t="s">
        <v>335</v>
      </c>
      <c r="B159" s="17" t="s">
        <v>339</v>
      </c>
      <c r="C159" s="18">
        <v>50000</v>
      </c>
    </row>
    <row r="160" spans="1:3" ht="74.25" customHeight="1">
      <c r="A160" s="1" t="s">
        <v>336</v>
      </c>
      <c r="B160" s="17" t="s">
        <v>340</v>
      </c>
      <c r="C160" s="18">
        <v>3613.1</v>
      </c>
    </row>
    <row r="161" spans="1:3" ht="45" customHeight="1">
      <c r="A161" s="1" t="s">
        <v>337</v>
      </c>
      <c r="B161" s="17" t="s">
        <v>341</v>
      </c>
      <c r="C161" s="18">
        <v>16018.16</v>
      </c>
    </row>
    <row r="162" spans="1:3" ht="54" customHeight="1">
      <c r="A162" s="1" t="s">
        <v>359</v>
      </c>
      <c r="B162" s="17" t="s">
        <v>360</v>
      </c>
      <c r="C162" s="18">
        <v>1987.1</v>
      </c>
    </row>
    <row r="163" spans="1:3" ht="134.25" customHeight="1">
      <c r="A163" s="1" t="s">
        <v>361</v>
      </c>
      <c r="B163" s="17" t="s">
        <v>362</v>
      </c>
      <c r="C163" s="18">
        <v>1355.4</v>
      </c>
    </row>
    <row r="164" spans="1:3" ht="64.5" customHeight="1">
      <c r="A164" s="1" t="s">
        <v>255</v>
      </c>
      <c r="B164" s="17" t="s">
        <v>256</v>
      </c>
      <c r="C164" s="18">
        <v>13175</v>
      </c>
    </row>
    <row r="165" spans="1:3" ht="70.5" customHeight="1">
      <c r="A165" s="1" t="s">
        <v>257</v>
      </c>
      <c r="B165" s="17" t="s">
        <v>295</v>
      </c>
      <c r="C165" s="18">
        <v>11875</v>
      </c>
    </row>
    <row r="166" spans="1:3" ht="70.5" customHeight="1">
      <c r="A166" s="1" t="s">
        <v>258</v>
      </c>
      <c r="B166" s="17" t="s">
        <v>259</v>
      </c>
      <c r="C166" s="18">
        <v>31916.82</v>
      </c>
    </row>
    <row r="167" spans="1:3" ht="59.25" customHeight="1">
      <c r="A167" s="1" t="s">
        <v>260</v>
      </c>
      <c r="B167" s="17" t="s">
        <v>261</v>
      </c>
      <c r="C167" s="18">
        <v>12500</v>
      </c>
    </row>
    <row r="168" spans="1:3" ht="69" customHeight="1">
      <c r="A168" s="1" t="s">
        <v>262</v>
      </c>
      <c r="B168" s="17" t="s">
        <v>294</v>
      </c>
      <c r="C168" s="18">
        <v>78125</v>
      </c>
    </row>
    <row r="169" spans="1:3" ht="36" customHeight="1">
      <c r="A169" s="1" t="s">
        <v>96</v>
      </c>
      <c r="B169" s="17" t="s">
        <v>156</v>
      </c>
      <c r="C169" s="18">
        <f>C170+C173+C183+C187+C188+C191+C190+C189</f>
        <v>6106449</v>
      </c>
    </row>
    <row r="170" spans="1:3" ht="59.25" customHeight="1">
      <c r="A170" s="1" t="s">
        <v>135</v>
      </c>
      <c r="B170" s="17" t="s">
        <v>131</v>
      </c>
      <c r="C170" s="18">
        <f>C171+C172</f>
        <v>88647</v>
      </c>
    </row>
    <row r="171" spans="1:3" ht="90.75" customHeight="1">
      <c r="A171" s="1" t="s">
        <v>108</v>
      </c>
      <c r="B171" s="17" t="s">
        <v>106</v>
      </c>
      <c r="C171" s="18">
        <v>6447</v>
      </c>
    </row>
    <row r="172" spans="1:3" ht="72" customHeight="1">
      <c r="A172" s="1" t="s">
        <v>109</v>
      </c>
      <c r="B172" s="17" t="s">
        <v>107</v>
      </c>
      <c r="C172" s="18">
        <v>82200</v>
      </c>
    </row>
    <row r="173" spans="1:3" ht="56.25" customHeight="1">
      <c r="A173" s="1" t="s">
        <v>129</v>
      </c>
      <c r="B173" s="17" t="s">
        <v>130</v>
      </c>
      <c r="C173" s="18">
        <v>77165</v>
      </c>
    </row>
    <row r="174" spans="1:3" ht="69" customHeight="1">
      <c r="A174" s="1" t="s">
        <v>196</v>
      </c>
      <c r="B174" s="17" t="s">
        <v>195</v>
      </c>
      <c r="C174" s="18">
        <v>25581</v>
      </c>
    </row>
    <row r="175" spans="1:3" ht="88.5" customHeight="1">
      <c r="A175" s="1" t="s">
        <v>113</v>
      </c>
      <c r="B175" s="17" t="s">
        <v>152</v>
      </c>
      <c r="C175" s="18">
        <v>14157</v>
      </c>
    </row>
    <row r="176" spans="1:3" ht="105.75" customHeight="1">
      <c r="A176" s="1" t="s">
        <v>103</v>
      </c>
      <c r="B176" s="17" t="s">
        <v>153</v>
      </c>
      <c r="C176" s="18">
        <v>13026</v>
      </c>
    </row>
    <row r="177" spans="1:3" ht="227.25" customHeight="1">
      <c r="A177" s="1" t="s">
        <v>101</v>
      </c>
      <c r="B177" s="17" t="s">
        <v>100</v>
      </c>
      <c r="C177" s="18">
        <v>3823</v>
      </c>
    </row>
    <row r="178" spans="1:3" ht="71.25" customHeight="1">
      <c r="A178" s="1" t="s">
        <v>102</v>
      </c>
      <c r="B178" s="17" t="s">
        <v>169</v>
      </c>
      <c r="C178" s="18">
        <v>10245</v>
      </c>
    </row>
    <row r="179" spans="1:3" ht="90" customHeight="1">
      <c r="A179" s="1" t="s">
        <v>112</v>
      </c>
      <c r="B179" s="17" t="s">
        <v>151</v>
      </c>
      <c r="C179" s="18">
        <v>662</v>
      </c>
    </row>
    <row r="180" spans="1:3" ht="108.75" customHeight="1">
      <c r="A180" s="1" t="s">
        <v>111</v>
      </c>
      <c r="B180" s="17" t="s">
        <v>110</v>
      </c>
      <c r="C180" s="18">
        <v>75</v>
      </c>
    </row>
    <row r="181" spans="1:3" ht="118.5" customHeight="1">
      <c r="A181" s="1" t="s">
        <v>97</v>
      </c>
      <c r="B181" s="17" t="s">
        <v>127</v>
      </c>
      <c r="C181" s="18">
        <v>4817</v>
      </c>
    </row>
    <row r="182" spans="1:3" ht="182.25" customHeight="1">
      <c r="A182" s="1" t="s">
        <v>126</v>
      </c>
      <c r="B182" s="17" t="s">
        <v>128</v>
      </c>
      <c r="C182" s="18">
        <v>4779</v>
      </c>
    </row>
    <row r="183" spans="1:3" ht="85.5" customHeight="1">
      <c r="A183" s="1" t="s">
        <v>124</v>
      </c>
      <c r="B183" s="17" t="s">
        <v>125</v>
      </c>
      <c r="C183" s="18">
        <f>C184+C185+C186</f>
        <v>125310</v>
      </c>
    </row>
    <row r="184" spans="1:3" ht="119.25" customHeight="1">
      <c r="A184" s="1" t="s">
        <v>119</v>
      </c>
      <c r="B184" s="17" t="s">
        <v>118</v>
      </c>
      <c r="C184" s="18">
        <v>5885</v>
      </c>
    </row>
    <row r="185" spans="1:3" s="42" customFormat="1" ht="116.25" customHeight="1">
      <c r="A185" s="1" t="s">
        <v>122</v>
      </c>
      <c r="B185" s="17" t="s">
        <v>120</v>
      </c>
      <c r="C185" s="18">
        <v>1182</v>
      </c>
    </row>
    <row r="186" spans="1:3" s="42" customFormat="1" ht="116.25" customHeight="1">
      <c r="A186" s="1" t="s">
        <v>123</v>
      </c>
      <c r="B186" s="17" t="s">
        <v>121</v>
      </c>
      <c r="C186" s="18">
        <v>118243</v>
      </c>
    </row>
    <row r="187" spans="1:3" ht="74.25" customHeight="1">
      <c r="A187" s="1" t="s">
        <v>105</v>
      </c>
      <c r="B187" s="17" t="s">
        <v>104</v>
      </c>
      <c r="C187" s="18">
        <v>100432</v>
      </c>
    </row>
    <row r="188" spans="1:3" ht="71.25" customHeight="1">
      <c r="A188" s="1" t="s">
        <v>99</v>
      </c>
      <c r="B188" s="17" t="s">
        <v>98</v>
      </c>
      <c r="C188" s="18">
        <v>2</v>
      </c>
    </row>
    <row r="189" spans="1:3" ht="71.25" customHeight="1">
      <c r="A189" s="1" t="s">
        <v>215</v>
      </c>
      <c r="B189" s="17" t="s">
        <v>214</v>
      </c>
      <c r="C189" s="18">
        <v>140069</v>
      </c>
    </row>
    <row r="190" spans="1:3" ht="42" customHeight="1">
      <c r="A190" s="1" t="s">
        <v>194</v>
      </c>
      <c r="B190" s="17" t="s">
        <v>193</v>
      </c>
      <c r="C190" s="18">
        <v>5867</v>
      </c>
    </row>
    <row r="191" spans="1:3" ht="39.75" customHeight="1">
      <c r="A191" s="1" t="s">
        <v>132</v>
      </c>
      <c r="B191" s="17" t="s">
        <v>159</v>
      </c>
      <c r="C191" s="18">
        <f>SUM(C192:C195)</f>
        <v>5568957</v>
      </c>
    </row>
    <row r="192" spans="1:3" ht="207" customHeight="1">
      <c r="A192" s="1" t="s">
        <v>115</v>
      </c>
      <c r="B192" s="17" t="s">
        <v>173</v>
      </c>
      <c r="C192" s="18">
        <v>3648996</v>
      </c>
    </row>
    <row r="193" spans="1:3" ht="180.75" customHeight="1">
      <c r="A193" s="1" t="s">
        <v>116</v>
      </c>
      <c r="B193" s="17" t="s">
        <v>157</v>
      </c>
      <c r="C193" s="18">
        <v>284410</v>
      </c>
    </row>
    <row r="194" spans="1:3" ht="122.25" customHeight="1">
      <c r="A194" s="1" t="s">
        <v>114</v>
      </c>
      <c r="B194" s="17" t="s">
        <v>149</v>
      </c>
      <c r="C194" s="18">
        <v>98520</v>
      </c>
    </row>
    <row r="195" spans="1:3" ht="149.25" customHeight="1">
      <c r="A195" s="1" t="s">
        <v>117</v>
      </c>
      <c r="B195" s="17" t="s">
        <v>150</v>
      </c>
      <c r="C195" s="18">
        <v>1537031</v>
      </c>
    </row>
    <row r="196" spans="1:3" ht="30" customHeight="1">
      <c r="A196" s="1" t="s">
        <v>263</v>
      </c>
      <c r="B196" s="17" t="s">
        <v>264</v>
      </c>
      <c r="C196" s="18">
        <f>SUM(C197:C199)</f>
        <v>71241.76</v>
      </c>
    </row>
    <row r="197" spans="1:3" ht="90" customHeight="1">
      <c r="A197" s="1" t="s">
        <v>265</v>
      </c>
      <c r="B197" s="17" t="s">
        <v>266</v>
      </c>
      <c r="C197" s="18">
        <v>70000</v>
      </c>
    </row>
    <row r="198" spans="1:3" ht="42.75" customHeight="1">
      <c r="A198" s="1" t="s">
        <v>364</v>
      </c>
      <c r="B198" s="17" t="s">
        <v>365</v>
      </c>
      <c r="C198" s="18">
        <v>541.76</v>
      </c>
    </row>
    <row r="199" spans="1:3" ht="90" customHeight="1">
      <c r="A199" s="1" t="s">
        <v>330</v>
      </c>
      <c r="B199" s="17" t="s">
        <v>331</v>
      </c>
      <c r="C199" s="18">
        <v>700</v>
      </c>
    </row>
    <row r="200" spans="1:3" ht="30.75" customHeight="1">
      <c r="A200" s="1" t="s">
        <v>206</v>
      </c>
      <c r="B200" s="17" t="s">
        <v>207</v>
      </c>
      <c r="C200" s="18">
        <f>C201+C202+C203</f>
        <v>466280.60598</v>
      </c>
    </row>
    <row r="201" spans="1:3" ht="38.25" customHeight="1">
      <c r="A201" s="1" t="s">
        <v>363</v>
      </c>
      <c r="B201" s="17" t="s">
        <v>370</v>
      </c>
      <c r="C201" s="18">
        <v>288</v>
      </c>
    </row>
    <row r="202" spans="1:3" ht="36" customHeight="1">
      <c r="A202" s="1" t="s">
        <v>355</v>
      </c>
      <c r="B202" s="17" t="s">
        <v>285</v>
      </c>
      <c r="C202" s="18">
        <v>3586.60598</v>
      </c>
    </row>
    <row r="203" spans="1:3" ht="42" customHeight="1">
      <c r="A203" s="1" t="s">
        <v>283</v>
      </c>
      <c r="B203" s="17" t="s">
        <v>285</v>
      </c>
      <c r="C203" s="18">
        <v>462406</v>
      </c>
    </row>
    <row r="204" spans="1:3" ht="90" customHeight="1">
      <c r="A204" s="1" t="s">
        <v>267</v>
      </c>
      <c r="B204" s="17" t="s">
        <v>268</v>
      </c>
      <c r="C204" s="18">
        <f>C205+C206+C207+C208</f>
        <v>4150.41043</v>
      </c>
    </row>
    <row r="205" spans="1:3" ht="45" customHeight="1">
      <c r="A205" s="1" t="s">
        <v>269</v>
      </c>
      <c r="B205" s="17" t="s">
        <v>270</v>
      </c>
      <c r="C205" s="18">
        <v>3830.15684</v>
      </c>
    </row>
    <row r="206" spans="1:3" ht="45" customHeight="1">
      <c r="A206" s="1" t="s">
        <v>271</v>
      </c>
      <c r="B206" s="17" t="s">
        <v>272</v>
      </c>
      <c r="C206" s="18">
        <v>211.7715</v>
      </c>
    </row>
    <row r="207" spans="1:3" ht="45" customHeight="1">
      <c r="A207" s="1" t="s">
        <v>273</v>
      </c>
      <c r="B207" s="17" t="s">
        <v>274</v>
      </c>
      <c r="C207" s="18">
        <v>86.008</v>
      </c>
    </row>
    <row r="208" spans="1:3" ht="45" customHeight="1">
      <c r="A208" s="1" t="s">
        <v>356</v>
      </c>
      <c r="B208" s="17" t="s">
        <v>274</v>
      </c>
      <c r="C208" s="18">
        <v>22.47409</v>
      </c>
    </row>
    <row r="209" spans="1:3" ht="57" customHeight="1">
      <c r="A209" s="1" t="s">
        <v>275</v>
      </c>
      <c r="B209" s="17" t="s">
        <v>276</v>
      </c>
      <c r="C209" s="18">
        <f>C210+C211+C212</f>
        <v>-38645.12491</v>
      </c>
    </row>
    <row r="210" spans="1:3" ht="57.75" customHeight="1">
      <c r="A210" s="1" t="s">
        <v>277</v>
      </c>
      <c r="B210" s="17" t="s">
        <v>278</v>
      </c>
      <c r="C210" s="18">
        <v>-1031.76</v>
      </c>
    </row>
    <row r="211" spans="1:3" ht="57" customHeight="1">
      <c r="A211" s="1" t="s">
        <v>279</v>
      </c>
      <c r="B211" s="17" t="s">
        <v>278</v>
      </c>
      <c r="C211" s="18">
        <v>-32009.74068</v>
      </c>
    </row>
    <row r="212" spans="1:3" ht="57" customHeight="1">
      <c r="A212" s="1" t="s">
        <v>280</v>
      </c>
      <c r="B212" s="17" t="s">
        <v>278</v>
      </c>
      <c r="C212" s="18">
        <v>-5603.62423</v>
      </c>
    </row>
    <row r="213" spans="1:3" ht="25.5" customHeight="1">
      <c r="A213" s="1"/>
      <c r="B213" s="43" t="s">
        <v>13</v>
      </c>
      <c r="C213" s="44">
        <f>C111+C24</f>
        <v>27154723.165</v>
      </c>
    </row>
    <row r="214" spans="1:3" ht="22.5" customHeight="1">
      <c r="A214" s="45"/>
      <c r="B214" s="46"/>
      <c r="C214" s="47"/>
    </row>
    <row r="215" spans="1:3" ht="23.25" customHeight="1">
      <c r="A215" s="49" t="s">
        <v>371</v>
      </c>
      <c r="B215" s="49"/>
      <c r="C215" s="49"/>
    </row>
    <row r="216" spans="1:3" ht="18.75" customHeight="1">
      <c r="A216" s="49" t="s">
        <v>372</v>
      </c>
      <c r="B216" s="49"/>
      <c r="C216" s="49"/>
    </row>
    <row r="217" spans="1:3" ht="19.5" customHeight="1">
      <c r="A217" s="49"/>
      <c r="B217" s="49"/>
      <c r="C217" s="49"/>
    </row>
  </sheetData>
  <sheetProtection/>
  <mergeCells count="14">
    <mergeCell ref="B10:C10"/>
    <mergeCell ref="B11:C11"/>
    <mergeCell ref="B12:C12"/>
    <mergeCell ref="B13:C13"/>
    <mergeCell ref="B2:C2"/>
    <mergeCell ref="B3:C3"/>
    <mergeCell ref="B4:C4"/>
    <mergeCell ref="B5:C5"/>
    <mergeCell ref="B6:C6"/>
    <mergeCell ref="A217:C217"/>
    <mergeCell ref="A215:C215"/>
    <mergeCell ref="A20:C20"/>
    <mergeCell ref="A216:C216"/>
    <mergeCell ref="B9:C9"/>
  </mergeCells>
  <printOptions/>
  <pageMargins left="0.7874015748031497" right="0.3937007874015748" top="0.5905511811023623" bottom="0.3937007874015748" header="0.11811023622047245" footer="0"/>
  <pageSetup fitToHeight="24" fitToWidth="1" horizontalDpi="600" verticalDpi="600" orientation="portrait" paperSize="9" scale="83" r:id="rId1"/>
  <headerFooter differentFirst="1">
    <oddHeader>&amp;C&amp;P</oddHeader>
  </headerFooter>
  <rowBreaks count="4" manualBreakCount="4">
    <brk id="59" max="2" man="1"/>
    <brk id="180" max="2" man="1"/>
    <brk id="185" max="2" man="1"/>
    <brk id="19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2021-08-24T15:06:48Z</cp:lastPrinted>
  <dcterms:created xsi:type="dcterms:W3CDTF">2004-10-05T07:40:56Z</dcterms:created>
  <dcterms:modified xsi:type="dcterms:W3CDTF">2021-08-24T15:06:51Z</dcterms:modified>
  <cp:category/>
  <cp:version/>
  <cp:contentType/>
  <cp:contentStatus/>
</cp:coreProperties>
</file>