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Лист1" sheetId="1" r:id="rId1"/>
  </sheets>
  <definedNames>
    <definedName name="_xlnm.Print_Titles" localSheetId="0">'Лист1'!$19:$19</definedName>
    <definedName name="_xlnm.Print_Area" localSheetId="0">'Лист1'!$A$2:$E$39</definedName>
  </definedNames>
  <calcPr fullCalcOnLoad="1"/>
</workbook>
</file>

<file path=xl/sharedStrings.xml><?xml version="1.0" encoding="utf-8"?>
<sst xmlns="http://schemas.openxmlformats.org/spreadsheetml/2006/main" count="74" uniqueCount="59">
  <si>
    <t>Источники внутреннего финансирования дефицита бюджета</t>
  </si>
  <si>
    <t>№ п/п</t>
  </si>
  <si>
    <t>Кредиты, полученные от кредитных организаций в валюте Российской Федерации</t>
  </si>
  <si>
    <t>Изменение остатков средств на счетах по учету средств местного бюджета</t>
  </si>
  <si>
    <t>Код адми-нист-ратора дохо-дов</t>
  </si>
  <si>
    <t>003</t>
  </si>
  <si>
    <t>Код бюджетной классификации</t>
  </si>
  <si>
    <t>Наименование</t>
  </si>
  <si>
    <t>1.</t>
  </si>
  <si>
    <t>Уменьшение остатков средств бюджетов</t>
  </si>
  <si>
    <t>Увеличение остатков средств бюджетов</t>
  </si>
  <si>
    <t>2.</t>
  </si>
  <si>
    <t>Одинцовского городского округа</t>
  </si>
  <si>
    <t>Дефицит (профицит) бюджета Одинцовского городского округа</t>
  </si>
  <si>
    <t xml:space="preserve"> 01 02 00 00 04 0000 000</t>
  </si>
  <si>
    <t xml:space="preserve"> 01 02 00 00 04 0000 700</t>
  </si>
  <si>
    <t xml:space="preserve"> 01 02 00 00 04 0000 710</t>
  </si>
  <si>
    <t xml:space="preserve"> 01 02 00 00 04 0000 800</t>
  </si>
  <si>
    <t xml:space="preserve"> 01 02 00 00 04 0000 810</t>
  </si>
  <si>
    <t xml:space="preserve"> 01 05 00 00 04 0000 000</t>
  </si>
  <si>
    <t xml:space="preserve"> 01 05 02 01 04 0000 500</t>
  </si>
  <si>
    <t xml:space="preserve"> 01 05 02 01 04 0000 510</t>
  </si>
  <si>
    <t xml:space="preserve"> 01 05 02 01 04 0000 600</t>
  </si>
  <si>
    <t xml:space="preserve"> 01 05 02 01 04 0000 610</t>
  </si>
  <si>
    <t>Всего источников финансирования дефицита  бюджета Одинцовского городского округа</t>
  </si>
  <si>
    <t>Увеличение прочих остатков денежных средств бюджета городского округа</t>
  </si>
  <si>
    <t>Уменьшение прочих остатков денежных средств бюджета городского округа</t>
  </si>
  <si>
    <t>Привлечение кредитов от кредитных организаций  в валюте Российской Федерации</t>
  </si>
  <si>
    <t>Приложение 10</t>
  </si>
  <si>
    <t>2022 год                     (тыс. руб.)</t>
  </si>
  <si>
    <t xml:space="preserve">Одинцовского городского округа в 2022 году  </t>
  </si>
  <si>
    <t>Заместитель Главы Администрации -</t>
  </si>
  <si>
    <t xml:space="preserve">начальник Финансово-казначейского управления                                                                                 </t>
  </si>
  <si>
    <t>Л.В. Тарасова</t>
  </si>
  <si>
    <t>Погашение городскими округами кредитов от кредитных организаций в валюте Российской Федерации</t>
  </si>
  <si>
    <t>Погашение кредитов от кредитных организаций в валюте Российской Федерации</t>
  </si>
  <si>
    <t>Привлечение городскими округами кредитов от кредитных организаций в валюте Российской Федерации</t>
  </si>
  <si>
    <t>01 03 00 00 05 0000 000</t>
  </si>
  <si>
    <t>Бюджетные кредиты от других бюджетов бюджетной системы Российской Федерации в валюте Российской Федерации</t>
  </si>
  <si>
    <t>01 03 01 00 04 0000 700</t>
  </si>
  <si>
    <t>Привлечение кредитов от других бюджетов бюджетной системы Российской Федерации бюджетами городских округов в валюте Российской Федерации</t>
  </si>
  <si>
    <t>01 03 01 00 04 0000 710</t>
  </si>
  <si>
    <t>01 03 01 00 04 0000 800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</si>
  <si>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</si>
  <si>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01 03 01 00 04 0000 810</t>
  </si>
  <si>
    <t>3.</t>
  </si>
  <si>
    <t>(Приложение 11</t>
  </si>
  <si>
    <t>к решению Совета депутатов</t>
  </si>
  <si>
    <t>01 06 00 00 00 0000 000</t>
  </si>
  <si>
    <t>Иные источники внутреннего финансирования дефицитов бюджета</t>
  </si>
  <si>
    <t>01 06 01 00 00 0000 630</t>
  </si>
  <si>
    <t>Средства от продажи акций и иных форм участия в капитале, находящихся в государственной и муниципальной собственности</t>
  </si>
  <si>
    <t>080</t>
  </si>
  <si>
    <t>01 06 01 00 04 0000 630</t>
  </si>
  <si>
    <t>Средства от продажи акций и иных форм участия в капитале, находящихся в собственности городских округов</t>
  </si>
  <si>
    <t>от "15" декабря 2021г. № 1/31)</t>
  </si>
  <si>
    <t>Приложение 11</t>
  </si>
  <si>
    <t>к  решению Совета депутатов</t>
  </si>
  <si>
    <t>от 12.08.2022 г. № 1/37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</si>
</sst>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"/>
    <numFmt numFmtId="183" formatCode="#,##0.0"/>
    <numFmt numFmtId="184" formatCode="#,##0.000"/>
    <numFmt numFmtId="185" formatCode="#,##0.000_ ;[Red]\-#,##0.000_ "/>
    <numFmt numFmtId="186" formatCode="#,##0.0000"/>
    <numFmt numFmtId="187" formatCode="#,##0.00000"/>
    <numFmt numFmtId="188" formatCode="#,##0.000000"/>
    <numFmt numFmtId="189" formatCode="#,##0.00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_-* #,##0.00000_р_._-;\-* #,##0.00000_р_._-;_-* &quot;-&quot;??_р_._-;_-@_-"/>
    <numFmt numFmtId="193" formatCode="0.000"/>
    <numFmt numFmtId="194" formatCode="0.0000"/>
    <numFmt numFmtId="195" formatCode="0.00000"/>
    <numFmt numFmtId="196" formatCode="_-* #,##0.0_р_._-;\-* #,##0.0_р_._-;_-* &quot;-&quot;??_р_._-;_-@_-"/>
    <numFmt numFmtId="197" formatCode="_-* #,##0_р_._-;\-* #,##0_р_._-;_-* &quot;-&quot;??_р_._-;_-@_-"/>
    <numFmt numFmtId="198" formatCode="_-* #,##0.00000_р_._-;\-* #,##0.00000_р_._-;_-* &quot;-&quot;?????_р_._-;_-@_-"/>
    <numFmt numFmtId="199" formatCode="_-* #,##0.00000\ _₽_-;\-* #,##0.00000\ _₽_-;_-* &quot;-&quot;?????\ _₽_-;_-@_-"/>
  </numFmts>
  <fonts count="46">
    <font>
      <sz val="9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11"/>
      <color indexed="8"/>
      <name val="Calibri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11"/>
      <color rgb="FF000000"/>
      <name val="Calibri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1" fillId="0" borderId="0" xfId="0" applyFont="1" applyAlignment="1">
      <alignment horizontal="center" vertical="top"/>
    </xf>
    <xf numFmtId="49" fontId="1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 indent="1"/>
    </xf>
    <xf numFmtId="0" fontId="1" fillId="33" borderId="0" xfId="0" applyFont="1" applyFill="1" applyAlignment="1">
      <alignment/>
    </xf>
    <xf numFmtId="49" fontId="3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33" borderId="0" xfId="0" applyFont="1" applyFill="1" applyAlignment="1">
      <alignment horizontal="right"/>
    </xf>
    <xf numFmtId="192" fontId="4" fillId="33" borderId="10" xfId="67" applyNumberFormat="1" applyFont="1" applyFill="1" applyBorder="1" applyAlignment="1">
      <alignment horizontal="center" vertical="center" wrapText="1"/>
    </xf>
    <xf numFmtId="192" fontId="3" fillId="33" borderId="10" xfId="67" applyNumberFormat="1" applyFont="1" applyFill="1" applyBorder="1" applyAlignment="1">
      <alignment horizontal="center" vertical="center" wrapText="1"/>
    </xf>
    <xf numFmtId="192" fontId="4" fillId="33" borderId="10" xfId="0" applyNumberFormat="1" applyFont="1" applyFill="1" applyBorder="1" applyAlignment="1">
      <alignment horizontal="center" vertical="center"/>
    </xf>
    <xf numFmtId="192" fontId="5" fillId="33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top"/>
    </xf>
    <xf numFmtId="0" fontId="8" fillId="33" borderId="10" xfId="0" applyFont="1" applyFill="1" applyBorder="1" applyAlignment="1">
      <alignment horizontal="center" vertical="center" wrapText="1"/>
    </xf>
    <xf numFmtId="0" fontId="1" fillId="0" borderId="0" xfId="57" applyFont="1" applyFill="1" applyBorder="1" applyAlignment="1">
      <alignment horizontal="right" vertical="center" wrapText="1"/>
      <protection/>
    </xf>
    <xf numFmtId="0" fontId="9" fillId="33" borderId="0" xfId="0" applyFont="1" applyFill="1" applyAlignment="1">
      <alignment/>
    </xf>
    <xf numFmtId="0" fontId="5" fillId="33" borderId="12" xfId="0" applyFont="1" applyFill="1" applyBorder="1" applyAlignment="1">
      <alignment horizontal="justify" vertical="center" wrapText="1"/>
    </xf>
    <xf numFmtId="0" fontId="5" fillId="33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center" vertical="top"/>
    </xf>
    <xf numFmtId="49" fontId="3" fillId="0" borderId="10" xfId="0" applyNumberFormat="1" applyFont="1" applyFill="1" applyBorder="1" applyAlignment="1">
      <alignment horizontal="center" vertical="center"/>
    </xf>
    <xf numFmtId="192" fontId="4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center"/>
    </xf>
    <xf numFmtId="192" fontId="5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187" fontId="4" fillId="0" borderId="10" xfId="0" applyNumberFormat="1" applyFont="1" applyFill="1" applyBorder="1" applyAlignment="1">
      <alignment horizontal="center" vertical="center"/>
    </xf>
    <xf numFmtId="187" fontId="5" fillId="0" borderId="10" xfId="0" applyNumberFormat="1" applyFont="1" applyFill="1" applyBorder="1" applyAlignment="1">
      <alignment horizontal="center" vertical="center"/>
    </xf>
    <xf numFmtId="0" fontId="1" fillId="0" borderId="0" xfId="57" applyFont="1" applyFill="1" applyBorder="1" applyAlignment="1">
      <alignment horizontal="right" vertical="center" wrapText="1"/>
      <protection/>
    </xf>
    <xf numFmtId="0" fontId="7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9" fillId="0" borderId="0" xfId="60" applyFont="1" applyFill="1" applyAlignment="1">
      <alignment horizontal="left"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Денежный 2 2" xfId="45"/>
    <cellStyle name="Денежный 2 3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 3 2" xfId="57"/>
    <cellStyle name="Обычный 4" xfId="58"/>
    <cellStyle name="Обычный 5" xfId="59"/>
    <cellStyle name="Обычный 6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2" xfId="69"/>
    <cellStyle name="Финансовый 2 2" xfId="70"/>
    <cellStyle name="Финансовый 2 3" xfId="71"/>
    <cellStyle name="Финансовый 3" xfId="72"/>
    <cellStyle name="Финансовый 4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tabSelected="1" view="pageBreakPreview" zoomScaleSheetLayoutView="100" zoomScalePageLayoutView="0" workbookViewId="0" topLeftCell="A2">
      <selection activeCell="A6" sqref="A6"/>
    </sheetView>
  </sheetViews>
  <sheetFormatPr defaultColWidth="9.140625" defaultRowHeight="12"/>
  <cols>
    <col min="1" max="1" width="5.28125" style="1" customWidth="1"/>
    <col min="2" max="2" width="9.28125" style="1" customWidth="1"/>
    <col min="3" max="3" width="30.57421875" style="1" customWidth="1"/>
    <col min="4" max="4" width="80.00390625" style="1" customWidth="1"/>
    <col min="5" max="5" width="29.28125" style="11" customWidth="1"/>
    <col min="6" max="16384" width="9.140625" style="1" customWidth="1"/>
  </cols>
  <sheetData>
    <row r="1" spans="1:5" ht="15.75" hidden="1">
      <c r="A1" s="42" t="s">
        <v>28</v>
      </c>
      <c r="B1" s="42"/>
      <c r="C1" s="42"/>
      <c r="D1" s="42"/>
      <c r="E1" s="42"/>
    </row>
    <row r="2" spans="1:5" ht="15.75">
      <c r="A2" s="23"/>
      <c r="B2" s="23"/>
      <c r="C2" s="23"/>
      <c r="D2" s="23"/>
      <c r="E2" s="23" t="s">
        <v>56</v>
      </c>
    </row>
    <row r="3" spans="1:5" ht="15.75">
      <c r="A3" s="42" t="s">
        <v>57</v>
      </c>
      <c r="B3" s="42"/>
      <c r="C3" s="42"/>
      <c r="D3" s="42"/>
      <c r="E3" s="42"/>
    </row>
    <row r="4" spans="1:5" ht="15.75">
      <c r="A4" s="42" t="s">
        <v>12</v>
      </c>
      <c r="B4" s="42"/>
      <c r="C4" s="42"/>
      <c r="D4" s="42"/>
      <c r="E4" s="42"/>
    </row>
    <row r="5" spans="1:5" ht="15.75">
      <c r="A5" s="42" t="s">
        <v>58</v>
      </c>
      <c r="B5" s="42"/>
      <c r="C5" s="42"/>
      <c r="D5" s="42"/>
      <c r="E5" s="42"/>
    </row>
    <row r="6" spans="1:5" ht="15.75">
      <c r="A6" s="23"/>
      <c r="B6" s="23"/>
      <c r="C6" s="23"/>
      <c r="D6" s="23"/>
      <c r="E6" s="23"/>
    </row>
    <row r="7" spans="1:5" ht="15.75">
      <c r="A7" s="23"/>
      <c r="B7" s="23"/>
      <c r="C7" s="23"/>
      <c r="D7" s="23"/>
      <c r="E7" s="23" t="s">
        <v>46</v>
      </c>
    </row>
    <row r="8" spans="1:5" ht="15.75">
      <c r="A8" s="42" t="s">
        <v>47</v>
      </c>
      <c r="B8" s="42"/>
      <c r="C8" s="42"/>
      <c r="D8" s="42"/>
      <c r="E8" s="42"/>
    </row>
    <row r="9" spans="1:5" ht="15.75">
      <c r="A9" s="42" t="s">
        <v>12</v>
      </c>
      <c r="B9" s="42"/>
      <c r="C9" s="42"/>
      <c r="D9" s="42"/>
      <c r="E9" s="42"/>
    </row>
    <row r="10" spans="1:5" ht="15.75">
      <c r="A10" s="42" t="s">
        <v>55</v>
      </c>
      <c r="B10" s="42"/>
      <c r="C10" s="42"/>
      <c r="D10" s="42"/>
      <c r="E10" s="42"/>
    </row>
    <row r="11" spans="1:5" ht="15.75">
      <c r="A11" s="23"/>
      <c r="B11" s="23"/>
      <c r="C11" s="23"/>
      <c r="D11" s="23"/>
      <c r="E11" s="23"/>
    </row>
    <row r="12" spans="1:5" ht="21" customHeight="1">
      <c r="A12" s="43" t="s">
        <v>0</v>
      </c>
      <c r="B12" s="43"/>
      <c r="C12" s="43"/>
      <c r="D12" s="43"/>
      <c r="E12" s="43"/>
    </row>
    <row r="13" spans="1:5" ht="18.75" customHeight="1">
      <c r="A13" s="43" t="s">
        <v>30</v>
      </c>
      <c r="B13" s="43"/>
      <c r="C13" s="43"/>
      <c r="D13" s="43"/>
      <c r="E13" s="43"/>
    </row>
    <row r="14" ht="15.75" customHeight="1">
      <c r="E14" s="16"/>
    </row>
    <row r="15" spans="1:5" ht="85.5">
      <c r="A15" s="2" t="s">
        <v>1</v>
      </c>
      <c r="B15" s="15" t="s">
        <v>4</v>
      </c>
      <c r="C15" s="2" t="s">
        <v>6</v>
      </c>
      <c r="D15" s="2" t="s">
        <v>7</v>
      </c>
      <c r="E15" s="22" t="s">
        <v>29</v>
      </c>
    </row>
    <row r="16" spans="1:5" ht="27.75" customHeight="1">
      <c r="A16" s="4"/>
      <c r="B16" s="5"/>
      <c r="C16" s="48" t="s">
        <v>13</v>
      </c>
      <c r="D16" s="49"/>
      <c r="E16" s="17">
        <f>SUM(E36*-1)</f>
        <v>-2965901.843840003</v>
      </c>
    </row>
    <row r="17" spans="1:5" ht="29.25" customHeight="1">
      <c r="A17" s="4"/>
      <c r="B17" s="7"/>
      <c r="C17" s="44" t="s">
        <v>0</v>
      </c>
      <c r="D17" s="45"/>
      <c r="E17" s="18"/>
    </row>
    <row r="18" spans="1:5" ht="39.75" customHeight="1">
      <c r="A18" s="46" t="s">
        <v>8</v>
      </c>
      <c r="B18" s="12" t="s">
        <v>5</v>
      </c>
      <c r="C18" s="13" t="s">
        <v>14</v>
      </c>
      <c r="D18" s="14" t="s">
        <v>2</v>
      </c>
      <c r="E18" s="19">
        <f>E19+E21</f>
        <v>1462000</v>
      </c>
    </row>
    <row r="19" spans="1:10" s="3" customFormat="1" ht="42" customHeight="1">
      <c r="A19" s="47"/>
      <c r="B19" s="7" t="s">
        <v>5</v>
      </c>
      <c r="C19" s="8" t="s">
        <v>15</v>
      </c>
      <c r="D19" s="9" t="s">
        <v>27</v>
      </c>
      <c r="E19" s="20">
        <f>E20</f>
        <v>2479000</v>
      </c>
      <c r="F19" s="42"/>
      <c r="G19" s="42"/>
      <c r="H19" s="42"/>
      <c r="I19" s="42"/>
      <c r="J19" s="42"/>
    </row>
    <row r="20" spans="1:10" s="3" customFormat="1" ht="42.75" customHeight="1">
      <c r="A20" s="47"/>
      <c r="B20" s="7" t="s">
        <v>5</v>
      </c>
      <c r="C20" s="8" t="s">
        <v>16</v>
      </c>
      <c r="D20" s="10" t="s">
        <v>36</v>
      </c>
      <c r="E20" s="33">
        <v>2479000</v>
      </c>
      <c r="F20" s="42"/>
      <c r="G20" s="42"/>
      <c r="H20" s="42"/>
      <c r="I20" s="42"/>
      <c r="J20" s="42"/>
    </row>
    <row r="21" spans="1:10" s="3" customFormat="1" ht="43.5" customHeight="1">
      <c r="A21" s="47"/>
      <c r="B21" s="7" t="s">
        <v>5</v>
      </c>
      <c r="C21" s="8" t="s">
        <v>17</v>
      </c>
      <c r="D21" s="10" t="s">
        <v>35</v>
      </c>
      <c r="E21" s="33">
        <f>SUM(E22)</f>
        <v>-1017000</v>
      </c>
      <c r="F21" s="42"/>
      <c r="G21" s="42"/>
      <c r="H21" s="42"/>
      <c r="I21" s="42"/>
      <c r="J21" s="42"/>
    </row>
    <row r="22" spans="1:10" ht="45" customHeight="1">
      <c r="A22" s="47"/>
      <c r="B22" s="7" t="s">
        <v>5</v>
      </c>
      <c r="C22" s="8" t="s">
        <v>18</v>
      </c>
      <c r="D22" s="10" t="s">
        <v>34</v>
      </c>
      <c r="E22" s="33">
        <f>-320000-697000</f>
        <v>-1017000</v>
      </c>
      <c r="F22" s="42"/>
      <c r="G22" s="42"/>
      <c r="H22" s="42"/>
      <c r="I22" s="42"/>
      <c r="J22" s="42"/>
    </row>
    <row r="23" spans="1:10" ht="45.75" customHeight="1">
      <c r="A23" s="47" t="s">
        <v>11</v>
      </c>
      <c r="B23" s="12" t="s">
        <v>5</v>
      </c>
      <c r="C23" s="13" t="s">
        <v>37</v>
      </c>
      <c r="D23" s="14" t="s">
        <v>38</v>
      </c>
      <c r="E23" s="40">
        <f>SUM(E24+E26)</f>
        <v>0</v>
      </c>
      <c r="F23"/>
      <c r="G23"/>
      <c r="H23"/>
      <c r="I23"/>
      <c r="J23"/>
    </row>
    <row r="24" spans="1:10" ht="53.25" customHeight="1">
      <c r="A24" s="47"/>
      <c r="B24" s="7" t="s">
        <v>5</v>
      </c>
      <c r="C24" s="8" t="s">
        <v>39</v>
      </c>
      <c r="D24" s="26" t="s">
        <v>40</v>
      </c>
      <c r="E24" s="41">
        <f>SUM(E25)</f>
        <v>1209000</v>
      </c>
      <c r="F24"/>
      <c r="G24"/>
      <c r="H24"/>
      <c r="I24"/>
      <c r="J24"/>
    </row>
    <row r="25" spans="1:10" ht="52.5" customHeight="1">
      <c r="A25" s="47"/>
      <c r="B25" s="7" t="s">
        <v>5</v>
      </c>
      <c r="C25" s="8" t="s">
        <v>41</v>
      </c>
      <c r="D25" s="26" t="s">
        <v>40</v>
      </c>
      <c r="E25" s="41">
        <v>1209000</v>
      </c>
      <c r="F25"/>
      <c r="G25"/>
      <c r="H25"/>
      <c r="I25"/>
      <c r="J25"/>
    </row>
    <row r="26" spans="1:10" ht="49.5" customHeight="1">
      <c r="A26" s="47"/>
      <c r="B26" s="7" t="s">
        <v>5</v>
      </c>
      <c r="C26" s="8" t="s">
        <v>42</v>
      </c>
      <c r="D26" s="26" t="s">
        <v>43</v>
      </c>
      <c r="E26" s="41">
        <f>SUM(E27)</f>
        <v>-1209000</v>
      </c>
      <c r="F26"/>
      <c r="G26"/>
      <c r="H26"/>
      <c r="I26"/>
      <c r="J26"/>
    </row>
    <row r="27" spans="1:10" ht="50.25" customHeight="1">
      <c r="A27" s="53"/>
      <c r="B27" s="7" t="s">
        <v>5</v>
      </c>
      <c r="C27" s="8" t="s">
        <v>44</v>
      </c>
      <c r="D27" s="25" t="s">
        <v>43</v>
      </c>
      <c r="E27" s="41">
        <v>-1209000</v>
      </c>
      <c r="F27"/>
      <c r="G27"/>
      <c r="H27"/>
      <c r="I27"/>
      <c r="J27"/>
    </row>
    <row r="28" spans="1:5" ht="45.75" customHeight="1">
      <c r="A28" s="54" t="s">
        <v>45</v>
      </c>
      <c r="B28" s="12"/>
      <c r="C28" s="13" t="s">
        <v>19</v>
      </c>
      <c r="D28" s="14" t="s">
        <v>3</v>
      </c>
      <c r="E28" s="29">
        <f>E31+E30</f>
        <v>1002984.843840003</v>
      </c>
    </row>
    <row r="29" spans="1:5" ht="40.5" customHeight="1">
      <c r="A29" s="54"/>
      <c r="B29" s="7"/>
      <c r="C29" s="8" t="s">
        <v>20</v>
      </c>
      <c r="D29" s="9" t="s">
        <v>10</v>
      </c>
      <c r="E29" s="33">
        <f>SUM(E30)</f>
        <v>-40281217.47654</v>
      </c>
    </row>
    <row r="30" spans="1:5" ht="42.75" customHeight="1">
      <c r="A30" s="54"/>
      <c r="B30" s="7"/>
      <c r="C30" s="8" t="s">
        <v>21</v>
      </c>
      <c r="D30" s="9" t="s">
        <v>25</v>
      </c>
      <c r="E30" s="33">
        <f>-36092300.47654-E20-E25-E34</f>
        <v>-40281217.47654</v>
      </c>
    </row>
    <row r="31" spans="1:5" ht="39.75" customHeight="1">
      <c r="A31" s="54"/>
      <c r="B31" s="7"/>
      <c r="C31" s="8" t="s">
        <v>22</v>
      </c>
      <c r="D31" s="9" t="s">
        <v>9</v>
      </c>
      <c r="E31" s="33">
        <f>SUM(E32)</f>
        <v>41284202.32038</v>
      </c>
    </row>
    <row r="32" spans="1:5" ht="41.25" customHeight="1">
      <c r="A32" s="54"/>
      <c r="B32" s="7"/>
      <c r="C32" s="8" t="s">
        <v>23</v>
      </c>
      <c r="D32" s="9" t="s">
        <v>26</v>
      </c>
      <c r="E32" s="33">
        <f>39058202.32038-E22-E27</f>
        <v>41284202.32038</v>
      </c>
    </row>
    <row r="33" spans="1:5" s="30" customFormat="1" ht="35.25" customHeight="1">
      <c r="A33" s="27"/>
      <c r="B33" s="28" t="s">
        <v>52</v>
      </c>
      <c r="C33" s="36" t="s">
        <v>48</v>
      </c>
      <c r="D33" s="37" t="s">
        <v>49</v>
      </c>
      <c r="E33" s="29">
        <f>E34</f>
        <v>500917</v>
      </c>
    </row>
    <row r="34" spans="1:5" s="34" customFormat="1" ht="48.75" customHeight="1">
      <c r="A34" s="31"/>
      <c r="B34" s="32" t="s">
        <v>52</v>
      </c>
      <c r="C34" s="38" t="s">
        <v>50</v>
      </c>
      <c r="D34" s="39" t="s">
        <v>51</v>
      </c>
      <c r="E34" s="33">
        <f>E35</f>
        <v>500917</v>
      </c>
    </row>
    <row r="35" spans="1:5" s="34" customFormat="1" ht="40.5" customHeight="1">
      <c r="A35" s="31"/>
      <c r="B35" s="32" t="s">
        <v>52</v>
      </c>
      <c r="C35" s="38" t="s">
        <v>53</v>
      </c>
      <c r="D35" s="39" t="s">
        <v>54</v>
      </c>
      <c r="E35" s="33">
        <v>500917</v>
      </c>
    </row>
    <row r="36" spans="1:5" s="34" customFormat="1" ht="35.25" customHeight="1">
      <c r="A36" s="35"/>
      <c r="B36" s="32"/>
      <c r="C36" s="51" t="s">
        <v>24</v>
      </c>
      <c r="D36" s="52"/>
      <c r="E36" s="29">
        <f>E18+E28+E23+E33</f>
        <v>2965901.843840003</v>
      </c>
    </row>
    <row r="37" spans="1:5" ht="15.75">
      <c r="A37" s="6"/>
      <c r="B37" s="21"/>
      <c r="C37" s="21"/>
      <c r="D37" s="21"/>
      <c r="E37" s="1"/>
    </row>
    <row r="38" spans="1:3" ht="18.75">
      <c r="A38" s="50" t="s">
        <v>31</v>
      </c>
      <c r="B38" s="50"/>
      <c r="C38" s="50"/>
    </row>
    <row r="39" spans="1:5" ht="18" customHeight="1">
      <c r="A39" s="50" t="s">
        <v>32</v>
      </c>
      <c r="B39" s="50"/>
      <c r="C39" s="50"/>
      <c r="D39" s="50"/>
      <c r="E39" s="24" t="s">
        <v>33</v>
      </c>
    </row>
    <row r="40" ht="18" customHeight="1">
      <c r="E40" s="24"/>
    </row>
    <row r="41" ht="15.75" hidden="1"/>
  </sheetData>
  <sheetProtection/>
  <mergeCells count="21">
    <mergeCell ref="A39:D39"/>
    <mergeCell ref="C36:D36"/>
    <mergeCell ref="A23:A27"/>
    <mergeCell ref="A38:C38"/>
    <mergeCell ref="F22:J22"/>
    <mergeCell ref="A28:A32"/>
    <mergeCell ref="F21:J21"/>
    <mergeCell ref="C17:D17"/>
    <mergeCell ref="A18:A22"/>
    <mergeCell ref="A8:E8"/>
    <mergeCell ref="A9:E9"/>
    <mergeCell ref="C16:D16"/>
    <mergeCell ref="F20:J20"/>
    <mergeCell ref="A10:E10"/>
    <mergeCell ref="A13:E13"/>
    <mergeCell ref="F19:J19"/>
    <mergeCell ref="A1:E1"/>
    <mergeCell ref="A3:E3"/>
    <mergeCell ref="A4:E4"/>
    <mergeCell ref="A5:E5"/>
    <mergeCell ref="A12:E12"/>
  </mergeCells>
  <printOptions/>
  <pageMargins left="0.5905511811023623" right="0.1968503937007874" top="0.4724409448818898" bottom="0" header="0.11811023622047245" footer="0.11811023622047245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GMS</dc:creator>
  <cp:keywords/>
  <dc:description/>
  <cp:lastModifiedBy>Кочережко Оксана Анатольевна</cp:lastModifiedBy>
  <cp:lastPrinted>2022-06-08T06:24:26Z</cp:lastPrinted>
  <dcterms:created xsi:type="dcterms:W3CDTF">2010-08-05T10:39:05Z</dcterms:created>
  <dcterms:modified xsi:type="dcterms:W3CDTF">2022-08-09T09:42:00Z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-626112035</vt:i4>
  </property>
  <property fmtid="{D5CDD505-2E9C-101B-9397-08002B2CF9AE}" pid="3" name="_NewReviewCycle">
    <vt:lpwstr/>
  </property>
  <property fmtid="{D5CDD505-2E9C-101B-9397-08002B2CF9AE}" pid="4" name="_EmailSubject">
    <vt:lpwstr>Проект РСД о внесении изм в бюджет</vt:lpwstr>
  </property>
  <property fmtid="{D5CDD505-2E9C-101B-9397-08002B2CF9AE}" pid="5" name="_AuthorEmail">
    <vt:lpwstr>e_shalneva@odin.ru</vt:lpwstr>
  </property>
  <property fmtid="{D5CDD505-2E9C-101B-9397-08002B2CF9AE}" pid="6" name="_AuthorEmailDisplayName">
    <vt:lpwstr>Шальнева Елена Анатольевна</vt:lpwstr>
  </property>
  <property fmtid="{D5CDD505-2E9C-101B-9397-08002B2CF9AE}" pid="7" name="_ReviewingToolsShownOnce">
    <vt:lpwstr/>
  </property>
</Properties>
</file>