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1625" windowHeight="4680" tabRatio="948" activeTab="0"/>
  </bookViews>
  <sheets>
    <sheet name="Прил.2 (2023-24), уточн.3" sheetId="1" r:id="rId1"/>
  </sheets>
  <definedNames>
    <definedName name="_xlnm.Print_Titles" localSheetId="0">'Прил.2 (2023-24), уточн.3'!$17:$18</definedName>
    <definedName name="_xlnm.Print_Area" localSheetId="0">'Прил.2 (2023-24), уточн.3'!$A$1:$D$161</definedName>
  </definedNames>
  <calcPr fullCalcOnLoad="1" iterate="1" iterateCount="100" iterateDelta="0.001"/>
</workbook>
</file>

<file path=xl/sharedStrings.xml><?xml version="1.0" encoding="utf-8"?>
<sst xmlns="http://schemas.openxmlformats.org/spreadsheetml/2006/main" count="293" uniqueCount="290">
  <si>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</si>
  <si>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</si>
  <si>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</si>
  <si>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</si>
  <si>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</si>
  <si>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</si>
  <si>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</si>
  <si>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</si>
  <si>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</si>
  <si>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</si>
  <si>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</si>
  <si>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</si>
  <si>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</si>
  <si>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</si>
  <si>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</si>
  <si>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</si>
  <si>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</si>
  <si>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</si>
  <si>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</si>
  <si>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</si>
  <si>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</si>
  <si>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</si>
  <si>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</si>
  <si>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</si>
  <si>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</si>
  <si>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</si>
  <si>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</si>
  <si>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</si>
  <si>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</si>
  <si>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</si>
  <si>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</si>
  <si>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</si>
  <si>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</si>
  <si>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</si>
  <si>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</si>
  <si>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</si>
  <si>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</si>
  <si>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</si>
  <si>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</si>
  <si>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</si>
  <si>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</si>
  <si>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</si>
  <si>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</si>
  <si>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</si>
  <si>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</si>
  <si>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</si>
  <si>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</si>
  <si>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</si>
  <si>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</si>
  <si>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</si>
  <si>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</si>
  <si>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</si>
  <si>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</si>
  <si>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</si>
  <si>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</si>
  <si>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</si>
  <si>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</si>
  <si>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</si>
  <si>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</si>
  <si>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</si>
  <si>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</si>
  <si>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</si>
  <si>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</si>
  <si>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</si>
  <si>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</si>
  <si>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</si>
  <si>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</si>
  <si>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</si>
  <si>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</si>
  <si>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</si>
  <si>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</si>
  <si>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</si>
  <si>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</si>
  <si>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</si>
  <si>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</si>
  <si>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(на оснащение планшетными компьютерами общеобразовательных организаций в Московской области)</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</si>
  <si>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</si>
  <si>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</si>
  <si>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</si>
  <si>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</si>
  <si>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</si>
  <si>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</si>
  <si>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</si>
  <si>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</si>
  <si>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</si>
  <si>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</si>
  <si>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</si>
  <si>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</si>
  <si>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</si>
  <si>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</si>
  <si>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</si>
  <si>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</si>
  <si>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 xml:space="preserve">070 1 17 05040 04 0001 180   </t>
  </si>
  <si>
    <t xml:space="preserve">094 1 17 05040 04 0002 180   </t>
  </si>
  <si>
    <t>056 1 13 01994 04 0002 130</t>
  </si>
  <si>
    <t>070 2 02 29999 04 0014 150</t>
  </si>
  <si>
    <t xml:space="preserve">056 2 02 29999 04 0026 150 </t>
  </si>
  <si>
    <t>Прочие субсидии бюджетам городских округов (на проведение капитального ремонта, технического переоснащения и благоустройство территории объектов культуры, находящихся в собственности муниципальных  образований Московской области)</t>
  </si>
  <si>
    <t>Прочие субсидии бюджетам городских округов (на оснащение  мультимедийными проекторами и экранами для мультимедийных проекторов общеобразовательных организаций в Московской области)</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</si>
  <si>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</si>
  <si>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</si>
  <si>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</si>
  <si>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</si>
  <si>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</si>
  <si>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</si>
  <si>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</si>
  <si>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070 2 02 30024 04 0003 150</t>
  </si>
  <si>
    <t>003 2 02 30029 04 0001 150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</si>
  <si>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</si>
  <si>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</si>
  <si>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</si>
  <si>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</si>
  <si>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</si>
  <si>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</si>
  <si>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</si>
  <si>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</si>
  <si>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</si>
  <si>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</si>
  <si>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</si>
  <si>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</si>
  <si>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056 2 02 25169 04 0000 150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</si>
  <si>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</si>
  <si>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</si>
  <si>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</si>
  <si>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</si>
  <si>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</si>
  <si>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</si>
  <si>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</si>
  <si>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</si>
  <si>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</si>
  <si>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080 1 14 06312 04 0000 430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</si>
  <si>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</si>
  <si>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(на  строительство и реконструкцию объектов коммунальной инфраструктуры)</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</si>
  <si>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</si>
  <si>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</si>
  <si>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</si>
  <si>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</si>
  <si>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                                          на 2023 год,                       (тыс. рублей)</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</si>
  <si>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</si>
  <si>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</si>
  <si>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</si>
  <si>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</si>
  <si>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</si>
  <si>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</si>
  <si>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</si>
  <si>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</si>
  <si>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</si>
  <si>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</si>
  <si>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</si>
  <si>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</si>
  <si>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</si>
  <si>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</si>
  <si>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</si>
  <si>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056 2 02 29999 04 0020 150 </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</si>
  <si>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</si>
  <si>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</si>
  <si>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</si>
  <si>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</si>
  <si>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</si>
  <si>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</si>
  <si>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</si>
  <si>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Субсидии бюджетам городских округов на модернизацию инфраструктуры общего образования в отдельных субъектах Российской Федерации</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</si>
  <si>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</si>
  <si>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</si>
  <si>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</si>
  <si>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</si>
  <si>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</si>
  <si>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</si>
  <si>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</si>
  <si>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</si>
  <si>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</si>
  <si>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достижение основного результата по благоустройству общественных территорий)</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</si>
  <si>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</si>
  <si>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</si>
  <si>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</si>
  <si>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</si>
  <si>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</si>
  <si>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</si>
  <si>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</si>
  <si>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</si>
  <si>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</si>
  <si>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</si>
  <si>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бюджета Одинцовского городского округа на плановый период 2023 и 2024 годов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</si>
  <si>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</si>
  <si>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</si>
  <si>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</si>
  <si>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</si>
  <si>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</si>
  <si>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</si>
  <si>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</si>
  <si>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</si>
  <si>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</si>
  <si>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</si>
  <si>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</si>
  <si>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070 2 02 25239 04 0000 150</t>
  </si>
  <si>
    <t>056 2 02 25187 04 0000 150</t>
  </si>
  <si>
    <t>Субсидии бюджетам городских округов на обеспечение образовательных организаций материально-технической базой для внедрения цифровой образовательной среды</t>
  </si>
  <si>
    <t>056 2 02 25210 04 0000 150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</si>
  <si>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</si>
  <si>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</si>
  <si>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</si>
  <si>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</si>
  <si>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</si>
  <si>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</si>
  <si>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070 2 02 29999 04 0009 150</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</si>
  <si>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</si>
  <si>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</si>
  <si>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 xml:space="preserve"> 070 2 02 29999 04 0007 150 </t>
  </si>
  <si>
    <t xml:space="preserve">Прочие субсидии бюджетам городских округов (на ремонт подъездов многоквартирных домов) </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</si>
  <si>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</si>
  <si>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</si>
  <si>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реализацию мероприятий по улучшению жилищных условий многодетных семей)</t>
  </si>
  <si>
    <t>070 2 02 29999 04 0015 150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</si>
  <si>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</si>
  <si>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050  2 02 29999 04 0027 150</t>
  </si>
  <si>
    <t>056 2 02 29999 04 0025 150</t>
  </si>
  <si>
    <t>056 2 02 29999 04 0024 150</t>
  </si>
  <si>
    <t>070 2 02 29999 04 0032 150</t>
  </si>
  <si>
    <t>056 2 02 29999 04 0028 150</t>
  </si>
  <si>
    <t xml:space="preserve">070 2 02 29999 04 0031 150 </t>
  </si>
  <si>
    <t>050 2 02 29999 04 0041 150</t>
  </si>
  <si>
    <t>056 2 02 29999 04 0035 150</t>
  </si>
  <si>
    <t>070 2 02 29999 04 0033 150</t>
  </si>
  <si>
    <t>070 2 02 29999 04 0034 150</t>
  </si>
  <si>
    <t>070 2 02 29999 04 0042 150</t>
  </si>
  <si>
    <t>Прочие субсидии бюджетам городских округов (на ремонт дворовых территорий)</t>
  </si>
  <si>
    <t>070 2 02 29999 04 0048 150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</si>
  <si>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</si>
  <si>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</si>
  <si>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</si>
  <si>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070 2 02 29999 04 5003</t>
    </r>
    <r>
      <rPr>
        <b/>
        <sz val="14"/>
        <rFont val="Times New Roman"/>
        <family val="1"/>
      </rPr>
      <t xml:space="preserve"> </t>
    </r>
    <r>
      <rPr>
        <sz val="14"/>
        <rFont val="Times New Roman"/>
        <family val="1"/>
      </rPr>
      <t>150</t>
    </r>
  </si>
  <si>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</si>
  <si>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</si>
  <si>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</si>
  <si>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</si>
  <si>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056 2 02 29999 04 0072 150</t>
  </si>
  <si>
    <t>056 2 02 29999 04 0073 150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</si>
  <si>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</si>
  <si>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070 2 02 29999 04 6634 150</t>
  </si>
  <si>
    <t>070 2 02 30024 04 0011 150</t>
  </si>
  <si>
    <t>070 2 02 30024 04 0012 150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</si>
  <si>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</si>
  <si>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</si>
  <si>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</si>
  <si>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</si>
  <si>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</si>
  <si>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</si>
  <si>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</si>
  <si>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</si>
  <si>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</si>
  <si>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</si>
  <si>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</si>
  <si>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</si>
  <si>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</si>
  <si>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</si>
  <si>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</si>
  <si>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</si>
  <si>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</si>
  <si>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</si>
  <si>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</si>
  <si>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</si>
  <si>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</si>
  <si>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</si>
  <si>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</si>
  <si>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</si>
  <si>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000 2 02 40000 00 0000 150</t>
  </si>
  <si>
    <t>Иные межбюджетные трансферты</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</si>
  <si>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</si>
  <si>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</si>
  <si>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(Приложение 2</t>
  </si>
  <si>
    <t>от  "15 " декабря 2021 г. № 1/31)</t>
  </si>
  <si>
    <t>070 202 29999 04 0005 150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</si>
  <si>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</si>
  <si>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050 2 02 29999 04 0074 150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</si>
  <si>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</si>
  <si>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r>
      <t>070 2 02 29999 04 6632</t>
    </r>
    <r>
      <rPr>
        <b/>
        <sz val="14"/>
        <rFont val="Times New Roman"/>
        <family val="1"/>
      </rPr>
      <t xml:space="preserve"> </t>
    </r>
    <r>
      <rPr>
        <sz val="14"/>
        <rFont val="Times New Roman"/>
        <family val="1"/>
      </rPr>
      <t>150</t>
    </r>
  </si>
  <si>
    <t>Прочие субсидии бюджетам городских округов (на устройство систем наружного освещения в рамках реализации проекта "Светлый город")</t>
  </si>
  <si>
    <t>к решению Совета депутатов</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</si>
  <si>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</si>
  <si>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</si>
  <si>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</si>
  <si>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</si>
  <si>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</si>
  <si>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</si>
  <si>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</si>
  <si>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</si>
  <si>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</si>
  <si>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</si>
  <si>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к решению  Совета депутатов</t>
  </si>
  <si>
    <t>от  12.08. 2022 г. № 1/37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</si>
</sst>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6">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40" fillId="0" borderId="0" applyBorder="0">
      <alignment/>
      <protection/>
    </xf>
    <xf numFmtId="0" fontId="5"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6" fillId="33" borderId="0" xfId="0" applyFont="1" applyFill="1" applyAlignment="1">
      <alignment horizontal="center" vertical="center" wrapText="1"/>
    </xf>
    <xf numFmtId="0" fontId="4" fillId="33" borderId="0" xfId="0" applyFont="1" applyFill="1" applyAlignment="1">
      <alignment horizontal="left" vertical="top" wrapText="1"/>
    </xf>
    <xf numFmtId="0" fontId="0" fillId="33" borderId="0" xfId="0" applyFont="1" applyFill="1" applyAlignment="1">
      <alignment/>
    </xf>
    <xf numFmtId="0" fontId="6" fillId="33" borderId="0" xfId="0" applyFont="1" applyFill="1" applyAlignment="1">
      <alignment/>
    </xf>
    <xf numFmtId="0" fontId="0" fillId="33" borderId="0" xfId="0" applyFont="1" applyFill="1" applyAlignment="1">
      <alignment horizontal="left"/>
    </xf>
    <xf numFmtId="0" fontId="6" fillId="33" borderId="0" xfId="0" applyFont="1" applyFill="1" applyAlignment="1">
      <alignment/>
    </xf>
    <xf numFmtId="0" fontId="8"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77" fontId="6"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184" fontId="8" fillId="33" borderId="10" xfId="0" applyNumberFormat="1"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184" fontId="6" fillId="33" borderId="10" xfId="0" applyNumberFormat="1" applyFont="1" applyFill="1" applyBorder="1" applyAlignment="1">
      <alignment vertical="center"/>
    </xf>
    <xf numFmtId="184" fontId="6" fillId="33" borderId="10" xfId="0" applyNumberFormat="1" applyFont="1" applyFill="1" applyBorder="1" applyAlignment="1">
      <alignment horizontal="right" vertical="center" wrapText="1"/>
    </xf>
    <xf numFmtId="184" fontId="6" fillId="33" borderId="10" xfId="0" applyNumberFormat="1" applyFont="1" applyFill="1" applyBorder="1" applyAlignment="1">
      <alignment horizontal="right" vertical="center"/>
    </xf>
    <xf numFmtId="0" fontId="6" fillId="33" borderId="10" xfId="0" applyFont="1" applyFill="1" applyBorder="1" applyAlignment="1">
      <alignment horizontal="center" vertical="center"/>
    </xf>
    <xf numFmtId="1" fontId="6" fillId="33" borderId="10" xfId="53" applyNumberFormat="1" applyFont="1" applyFill="1" applyBorder="1" applyAlignment="1">
      <alignment horizontal="justify" vertical="center" wrapText="1"/>
      <protection/>
    </xf>
    <xf numFmtId="184" fontId="6" fillId="33" borderId="10" xfId="53" applyNumberFormat="1" applyFont="1" applyFill="1" applyBorder="1" applyAlignment="1">
      <alignment vertical="center"/>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justify" vertical="center" wrapText="1"/>
      <protection hidden="1"/>
    </xf>
    <xf numFmtId="0" fontId="6" fillId="33" borderId="10" xfId="56" applyFont="1" applyFill="1" applyBorder="1" applyAlignment="1">
      <alignment horizontal="center" vertical="center" wrapText="1"/>
      <protection/>
    </xf>
    <xf numFmtId="0" fontId="6" fillId="33" borderId="10" xfId="56" applyFont="1" applyFill="1" applyBorder="1" applyAlignment="1">
      <alignment horizontal="justify" vertical="center" wrapText="1"/>
      <protection/>
    </xf>
    <xf numFmtId="0" fontId="6"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0" fillId="33" borderId="0" xfId="0" applyFont="1" applyFill="1" applyAlignment="1">
      <alignment/>
    </xf>
    <xf numFmtId="0" fontId="6" fillId="33" borderId="10" xfId="53" applyFont="1" applyFill="1" applyBorder="1" applyAlignment="1">
      <alignment horizontal="center" vertical="center"/>
      <protection/>
    </xf>
    <xf numFmtId="0" fontId="6" fillId="33" borderId="10" xfId="53" applyFont="1" applyFill="1" applyBorder="1" applyAlignment="1">
      <alignment horizontal="justify" vertical="center" wrapText="1"/>
      <protection/>
    </xf>
    <xf numFmtId="0" fontId="6" fillId="33" borderId="10" xfId="0" applyFont="1" applyFill="1" applyBorder="1" applyAlignment="1">
      <alignment horizontal="justify" vertical="center"/>
    </xf>
    <xf numFmtId="0" fontId="8" fillId="33" borderId="10" xfId="0" applyFont="1" applyFill="1" applyBorder="1" applyAlignment="1">
      <alignment horizontal="left" vertical="center" wrapText="1"/>
    </xf>
    <xf numFmtId="184" fontId="8" fillId="33" borderId="10"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184" fontId="8" fillId="33" borderId="0" xfId="0" applyNumberFormat="1" applyFont="1" applyFill="1" applyBorder="1" applyAlignment="1">
      <alignment horizontal="right" vertical="center"/>
    </xf>
    <xf numFmtId="0" fontId="7" fillId="33" borderId="0" xfId="0" applyFont="1" applyFill="1" applyAlignment="1">
      <alignment/>
    </xf>
    <xf numFmtId="0" fontId="7" fillId="33" borderId="0" xfId="0" applyFont="1" applyFill="1" applyAlignment="1">
      <alignment horizontal="left" wrapText="1"/>
    </xf>
    <xf numFmtId="0" fontId="7" fillId="33" borderId="0" xfId="0" applyFont="1" applyFill="1" applyAlignment="1">
      <alignment horizontal="center"/>
    </xf>
    <xf numFmtId="0" fontId="6" fillId="33" borderId="0" xfId="0" applyFont="1" applyFill="1" applyAlignment="1">
      <alignment horizontal="left"/>
    </xf>
    <xf numFmtId="0" fontId="9"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tabSelected="1" zoomScale="82" zoomScaleNormal="82" zoomScaleSheetLayoutView="82" workbookViewId="0" topLeftCell="A1">
      <selection activeCell="B5" sqref="B5"/>
    </sheetView>
  </sheetViews>
  <sheetFormatPr defaultColWidth="9.00390625" defaultRowHeight="15.75"/>
  <cols>
    <col min="1" max="1" width="32.125" style="1" bestFit="1" customWidth="1"/>
    <col min="2" max="2" width="72.75390625" style="2" customWidth="1"/>
    <col min="3" max="4" width="19.875" style="3" customWidth="1"/>
    <col min="5" max="5" width="27.625" style="3" customWidth="1"/>
    <col min="6" max="16384" width="9.00390625" style="3" customWidth="1"/>
  </cols>
  <sheetData>
    <row r="1" spans="3:4" ht="24" customHeight="1">
      <c r="C1" s="40" t="s">
        <v>148</v>
      </c>
      <c r="D1" s="40"/>
    </row>
    <row r="2" spans="3:4" ht="17.25" customHeight="1">
      <c r="C2" s="4" t="s">
        <v>288</v>
      </c>
      <c r="D2" s="5"/>
    </row>
    <row r="3" spans="3:4" ht="18" customHeight="1">
      <c r="C3" s="6" t="s">
        <v>160</v>
      </c>
      <c r="D3" s="5"/>
    </row>
    <row r="4" spans="3:4" ht="20.25" customHeight="1">
      <c r="C4" s="4" t="s">
        <v>143</v>
      </c>
      <c r="D4" s="5"/>
    </row>
    <row r="5" spans="3:4" ht="21" customHeight="1">
      <c r="C5" s="4" t="s">
        <v>289</v>
      </c>
      <c r="D5" s="5"/>
    </row>
    <row r="6" ht="15" customHeight="1"/>
    <row r="7" ht="15" customHeight="1"/>
    <row r="8" spans="3:4" ht="20.25" customHeight="1">
      <c r="C8" s="40" t="s">
        <v>269</v>
      </c>
      <c r="D8" s="40"/>
    </row>
    <row r="9" spans="3:4" ht="20.25" customHeight="1">
      <c r="C9" s="4" t="s">
        <v>277</v>
      </c>
      <c r="D9" s="5"/>
    </row>
    <row r="10" spans="3:4" ht="20.25" customHeight="1">
      <c r="C10" s="6" t="s">
        <v>160</v>
      </c>
      <c r="D10" s="5"/>
    </row>
    <row r="11" spans="3:4" ht="20.25" customHeight="1">
      <c r="C11" s="4" t="s">
        <v>143</v>
      </c>
      <c r="D11" s="5"/>
    </row>
    <row r="12" spans="3:4" ht="20.25" customHeight="1">
      <c r="C12" s="4" t="s">
        <v>270</v>
      </c>
      <c r="D12" s="5"/>
    </row>
    <row r="13" spans="3:4" ht="20.25" customHeight="1">
      <c r="C13" s="4"/>
      <c r="D13" s="5"/>
    </row>
    <row r="14" spans="3:4" ht="20.25" customHeight="1">
      <c r="C14" s="4"/>
      <c r="D14" s="5"/>
    </row>
    <row r="15" spans="1:4" ht="21.75" customHeight="1">
      <c r="A15" s="41" t="s">
        <v>182</v>
      </c>
      <c r="B15" s="41"/>
      <c r="C15" s="41"/>
      <c r="D15" s="41"/>
    </row>
    <row r="16" spans="1:2" ht="19.5" customHeight="1">
      <c r="A16" s="7"/>
      <c r="B16" s="8"/>
    </row>
    <row r="17" spans="1:4" ht="61.5" customHeight="1">
      <c r="A17" s="9" t="s">
        <v>20</v>
      </c>
      <c r="B17" s="9" t="s">
        <v>7</v>
      </c>
      <c r="C17" s="10" t="s">
        <v>137</v>
      </c>
      <c r="D17" s="10" t="s">
        <v>183</v>
      </c>
    </row>
    <row r="18" spans="1:8" ht="18.75" customHeight="1">
      <c r="A18" s="9">
        <v>1</v>
      </c>
      <c r="B18" s="9">
        <v>2</v>
      </c>
      <c r="C18" s="9">
        <v>3</v>
      </c>
      <c r="D18" s="9">
        <v>4</v>
      </c>
      <c r="H18" s="5"/>
    </row>
    <row r="19" spans="1:4" ht="18.75" customHeight="1">
      <c r="A19" s="11" t="s">
        <v>4</v>
      </c>
      <c r="B19" s="12" t="s">
        <v>25</v>
      </c>
      <c r="C19" s="13">
        <f>C20+C39</f>
        <v>15067427</v>
      </c>
      <c r="D19" s="13">
        <f>D20+D39</f>
        <v>15896523</v>
      </c>
    </row>
    <row r="20" spans="1:4" ht="18.75" customHeight="1">
      <c r="A20" s="14"/>
      <c r="B20" s="12" t="s">
        <v>0</v>
      </c>
      <c r="C20" s="13">
        <f>C21+C23+C28+C36+C31</f>
        <v>13364956</v>
      </c>
      <c r="D20" s="13">
        <f>D21+D23+D28+D36+D31</f>
        <v>14211179</v>
      </c>
    </row>
    <row r="21" spans="1:4" ht="18.75" customHeight="1">
      <c r="A21" s="14" t="s">
        <v>40</v>
      </c>
      <c r="B21" s="15" t="s">
        <v>27</v>
      </c>
      <c r="C21" s="16">
        <f>C22</f>
        <v>5064923</v>
      </c>
      <c r="D21" s="16">
        <f>D22</f>
        <v>5404300</v>
      </c>
    </row>
    <row r="22" spans="1:4" ht="24" customHeight="1">
      <c r="A22" s="14" t="s">
        <v>38</v>
      </c>
      <c r="B22" s="15" t="s">
        <v>31</v>
      </c>
      <c r="C22" s="17">
        <v>5064923</v>
      </c>
      <c r="D22" s="17">
        <v>5404300</v>
      </c>
    </row>
    <row r="23" spans="1:4" ht="63" customHeight="1">
      <c r="A23" s="14" t="s">
        <v>41</v>
      </c>
      <c r="B23" s="15" t="s">
        <v>32</v>
      </c>
      <c r="C23" s="18">
        <f>SUM(C24:C27)</f>
        <v>59951</v>
      </c>
      <c r="D23" s="18">
        <f>SUM(D24:D27)</f>
        <v>63429</v>
      </c>
    </row>
    <row r="24" spans="1:4" ht="121.5" customHeight="1">
      <c r="A24" s="14" t="s">
        <v>50</v>
      </c>
      <c r="B24" s="15" t="s">
        <v>49</v>
      </c>
      <c r="C24" s="17">
        <v>26822</v>
      </c>
      <c r="D24" s="17">
        <v>27927</v>
      </c>
    </row>
    <row r="25" spans="1:4" ht="138.75" customHeight="1">
      <c r="A25" s="14" t="s">
        <v>52</v>
      </c>
      <c r="B25" s="15" t="s">
        <v>51</v>
      </c>
      <c r="C25" s="17">
        <v>150</v>
      </c>
      <c r="D25" s="17">
        <v>161</v>
      </c>
    </row>
    <row r="26" spans="1:4" ht="122.25" customHeight="1">
      <c r="A26" s="14" t="s">
        <v>53</v>
      </c>
      <c r="B26" s="15" t="s">
        <v>54</v>
      </c>
      <c r="C26" s="17">
        <v>36303</v>
      </c>
      <c r="D26" s="17">
        <v>38925</v>
      </c>
    </row>
    <row r="27" spans="1:4" ht="122.25" customHeight="1">
      <c r="A27" s="14" t="s">
        <v>56</v>
      </c>
      <c r="B27" s="15" t="s">
        <v>55</v>
      </c>
      <c r="C27" s="17">
        <v>-3324</v>
      </c>
      <c r="D27" s="17">
        <v>-3584</v>
      </c>
    </row>
    <row r="28" spans="1:4" ht="25.5" customHeight="1">
      <c r="A28" s="14" t="s">
        <v>42</v>
      </c>
      <c r="B28" s="15" t="s">
        <v>6</v>
      </c>
      <c r="C28" s="16">
        <f>C29+C30</f>
        <v>3498712</v>
      </c>
      <c r="D28" s="16">
        <f>D29+D30</f>
        <v>4177445</v>
      </c>
    </row>
    <row r="29" spans="1:4" ht="41.25" customHeight="1">
      <c r="A29" s="14" t="s">
        <v>39</v>
      </c>
      <c r="B29" s="15" t="s">
        <v>28</v>
      </c>
      <c r="C29" s="16">
        <v>3159862</v>
      </c>
      <c r="D29" s="16">
        <v>3791834</v>
      </c>
    </row>
    <row r="30" spans="1:4" ht="41.25" customHeight="1">
      <c r="A30" s="14" t="s">
        <v>37</v>
      </c>
      <c r="B30" s="15" t="s">
        <v>29</v>
      </c>
      <c r="C30" s="16">
        <v>338850</v>
      </c>
      <c r="D30" s="16">
        <v>385611</v>
      </c>
    </row>
    <row r="31" spans="1:4" ht="25.5" customHeight="1">
      <c r="A31" s="14" t="s">
        <v>81</v>
      </c>
      <c r="B31" s="15" t="s">
        <v>82</v>
      </c>
      <c r="C31" s="16">
        <f>C32+C33</f>
        <v>4636282</v>
      </c>
      <c r="D31" s="16">
        <f>D32+D33</f>
        <v>4454618</v>
      </c>
    </row>
    <row r="32" spans="1:4" ht="62.25" customHeight="1">
      <c r="A32" s="14" t="s">
        <v>83</v>
      </c>
      <c r="B32" s="15" t="s">
        <v>84</v>
      </c>
      <c r="C32" s="16">
        <v>840180</v>
      </c>
      <c r="D32" s="16">
        <v>840180</v>
      </c>
    </row>
    <row r="33" spans="1:4" ht="21.75" customHeight="1">
      <c r="A33" s="14" t="s">
        <v>151</v>
      </c>
      <c r="B33" s="15" t="s">
        <v>85</v>
      </c>
      <c r="C33" s="16">
        <f>C34+C35</f>
        <v>3796102</v>
      </c>
      <c r="D33" s="16">
        <f>D34+D35</f>
        <v>3614438</v>
      </c>
    </row>
    <row r="34" spans="1:4" ht="46.5" customHeight="1">
      <c r="A34" s="14" t="s">
        <v>86</v>
      </c>
      <c r="B34" s="15" t="s">
        <v>87</v>
      </c>
      <c r="C34" s="16">
        <v>2552492</v>
      </c>
      <c r="D34" s="16">
        <v>2370828</v>
      </c>
    </row>
    <row r="35" spans="1:4" ht="46.5" customHeight="1">
      <c r="A35" s="14" t="s">
        <v>88</v>
      </c>
      <c r="B35" s="15" t="s">
        <v>89</v>
      </c>
      <c r="C35" s="16">
        <v>1243610</v>
      </c>
      <c r="D35" s="16">
        <v>1243610</v>
      </c>
    </row>
    <row r="36" spans="1:4" ht="25.5" customHeight="1">
      <c r="A36" s="19" t="s">
        <v>14</v>
      </c>
      <c r="B36" s="15" t="s">
        <v>23</v>
      </c>
      <c r="C36" s="18">
        <f>C37+C38</f>
        <v>105088</v>
      </c>
      <c r="D36" s="18">
        <f>D37+D38</f>
        <v>111387</v>
      </c>
    </row>
    <row r="37" spans="1:4" ht="63.75" customHeight="1">
      <c r="A37" s="19" t="s">
        <v>146</v>
      </c>
      <c r="B37" s="15" t="s">
        <v>24</v>
      </c>
      <c r="C37" s="18">
        <v>104988</v>
      </c>
      <c r="D37" s="18">
        <v>111287</v>
      </c>
    </row>
    <row r="38" spans="1:4" ht="45.75" customHeight="1">
      <c r="A38" s="19" t="s">
        <v>147</v>
      </c>
      <c r="B38" s="15" t="s">
        <v>5</v>
      </c>
      <c r="C38" s="18">
        <v>100</v>
      </c>
      <c r="D38" s="18">
        <v>100</v>
      </c>
    </row>
    <row r="39" spans="1:4" ht="27" customHeight="1">
      <c r="A39" s="19"/>
      <c r="B39" s="12" t="s">
        <v>1</v>
      </c>
      <c r="C39" s="13">
        <f>C40+C57+C59+C66+C73+C74</f>
        <v>1702471</v>
      </c>
      <c r="D39" s="13">
        <f>D40+D57+D59+D66+D73+D74</f>
        <v>1685344</v>
      </c>
    </row>
    <row r="40" spans="1:4" ht="63" customHeight="1">
      <c r="A40" s="14" t="s">
        <v>22</v>
      </c>
      <c r="B40" s="15" t="s">
        <v>10</v>
      </c>
      <c r="C40" s="16">
        <f>C41+C48+C45</f>
        <v>1009882</v>
      </c>
      <c r="D40" s="16">
        <f>D41+D48+D45</f>
        <v>1009757</v>
      </c>
    </row>
    <row r="41" spans="1:4" ht="101.25" customHeight="1">
      <c r="A41" s="14" t="s">
        <v>21</v>
      </c>
      <c r="B41" s="15" t="s">
        <v>26</v>
      </c>
      <c r="C41" s="17">
        <f>C42+C43+C44</f>
        <v>883365</v>
      </c>
      <c r="D41" s="17">
        <f>D42+D43+D44</f>
        <v>883365</v>
      </c>
    </row>
    <row r="42" spans="1:4" ht="98.25" customHeight="1">
      <c r="A42" s="14" t="s">
        <v>59</v>
      </c>
      <c r="B42" s="15" t="s">
        <v>58</v>
      </c>
      <c r="C42" s="17">
        <v>776455</v>
      </c>
      <c r="D42" s="17">
        <v>776455</v>
      </c>
    </row>
    <row r="43" spans="1:4" ht="99.75" customHeight="1">
      <c r="A43" s="14" t="s">
        <v>157</v>
      </c>
      <c r="B43" s="20" t="s">
        <v>122</v>
      </c>
      <c r="C43" s="21">
        <v>53910</v>
      </c>
      <c r="D43" s="21">
        <v>53910</v>
      </c>
    </row>
    <row r="44" spans="1:4" ht="45.75" customHeight="1">
      <c r="A44" s="14" t="s">
        <v>60</v>
      </c>
      <c r="B44" s="15" t="s">
        <v>61</v>
      </c>
      <c r="C44" s="16">
        <v>53000</v>
      </c>
      <c r="D44" s="16">
        <v>53000</v>
      </c>
    </row>
    <row r="45" spans="1:4" ht="66" customHeight="1">
      <c r="A45" s="14" t="s">
        <v>250</v>
      </c>
      <c r="B45" s="15" t="s">
        <v>142</v>
      </c>
      <c r="C45" s="16">
        <f>SUM(C46:C47)</f>
        <v>523</v>
      </c>
      <c r="D45" s="16">
        <f>SUM(D46:D47)</f>
        <v>398</v>
      </c>
    </row>
    <row r="46" spans="1:4" ht="120.75" customHeight="1">
      <c r="A46" s="14" t="s">
        <v>251</v>
      </c>
      <c r="B46" s="15" t="s">
        <v>141</v>
      </c>
      <c r="C46" s="16">
        <v>99</v>
      </c>
      <c r="D46" s="16">
        <v>80</v>
      </c>
    </row>
    <row r="47" spans="1:4" ht="106.5" customHeight="1">
      <c r="A47" s="14" t="s">
        <v>180</v>
      </c>
      <c r="B47" s="15" t="s">
        <v>181</v>
      </c>
      <c r="C47" s="16">
        <v>424</v>
      </c>
      <c r="D47" s="16">
        <v>318</v>
      </c>
    </row>
    <row r="48" spans="1:4" ht="101.25" customHeight="1">
      <c r="A48" s="19" t="s">
        <v>135</v>
      </c>
      <c r="B48" s="15" t="s">
        <v>136</v>
      </c>
      <c r="C48" s="16">
        <f>C49+C54</f>
        <v>125994</v>
      </c>
      <c r="D48" s="16">
        <f>D49+D54</f>
        <v>125994</v>
      </c>
    </row>
    <row r="49" spans="1:4" ht="93" customHeight="1">
      <c r="A49" s="22" t="s">
        <v>261</v>
      </c>
      <c r="B49" s="15" t="s">
        <v>262</v>
      </c>
      <c r="C49" s="16">
        <f>SUM(C50:C53)</f>
        <v>49153</v>
      </c>
      <c r="D49" s="16">
        <f>SUM(D50:D53)</f>
        <v>49153</v>
      </c>
    </row>
    <row r="50" spans="1:4" ht="132.75" customHeight="1">
      <c r="A50" s="22" t="s">
        <v>90</v>
      </c>
      <c r="B50" s="15" t="s">
        <v>62</v>
      </c>
      <c r="C50" s="16">
        <v>738</v>
      </c>
      <c r="D50" s="16">
        <v>738</v>
      </c>
    </row>
    <row r="51" spans="1:4" ht="138.75" customHeight="1">
      <c r="A51" s="22" t="s">
        <v>127</v>
      </c>
      <c r="B51" s="15" t="s">
        <v>91</v>
      </c>
      <c r="C51" s="16">
        <v>46411</v>
      </c>
      <c r="D51" s="16">
        <v>46411</v>
      </c>
    </row>
    <row r="52" spans="1:4" ht="151.5" customHeight="1">
      <c r="A52" s="22" t="s">
        <v>184</v>
      </c>
      <c r="B52" s="15" t="s">
        <v>185</v>
      </c>
      <c r="C52" s="16">
        <v>457</v>
      </c>
      <c r="D52" s="16">
        <v>457</v>
      </c>
    </row>
    <row r="53" spans="1:4" ht="140.25" customHeight="1">
      <c r="A53" s="22" t="s">
        <v>186</v>
      </c>
      <c r="B53" s="15" t="s">
        <v>187</v>
      </c>
      <c r="C53" s="16">
        <v>1547</v>
      </c>
      <c r="D53" s="16">
        <v>1547</v>
      </c>
    </row>
    <row r="54" spans="1:4" ht="121.5" customHeight="1">
      <c r="A54" s="22" t="s">
        <v>165</v>
      </c>
      <c r="B54" s="23" t="s">
        <v>166</v>
      </c>
      <c r="C54" s="16">
        <f>SUM(C55:C56)</f>
        <v>76841</v>
      </c>
      <c r="D54" s="16">
        <f>SUM(D55:D56)</f>
        <v>76841</v>
      </c>
    </row>
    <row r="55" spans="1:4" ht="137.25" customHeight="1">
      <c r="A55" s="22" t="s">
        <v>252</v>
      </c>
      <c r="B55" s="23" t="s">
        <v>167</v>
      </c>
      <c r="C55" s="16">
        <v>17534</v>
      </c>
      <c r="D55" s="16">
        <v>17534</v>
      </c>
    </row>
    <row r="56" spans="1:4" ht="134.25" customHeight="1">
      <c r="A56" s="22" t="s">
        <v>253</v>
      </c>
      <c r="B56" s="23" t="s">
        <v>168</v>
      </c>
      <c r="C56" s="16">
        <v>59307</v>
      </c>
      <c r="D56" s="16">
        <v>59307</v>
      </c>
    </row>
    <row r="57" spans="1:4" ht="26.25" customHeight="1">
      <c r="A57" s="14" t="s">
        <v>15</v>
      </c>
      <c r="B57" s="15" t="s">
        <v>11</v>
      </c>
      <c r="C57" s="16">
        <f>C58</f>
        <v>5052</v>
      </c>
      <c r="D57" s="16">
        <f>D58</f>
        <v>5052</v>
      </c>
    </row>
    <row r="58" spans="1:4" ht="30.75" customHeight="1">
      <c r="A58" s="14" t="s">
        <v>48</v>
      </c>
      <c r="B58" s="15" t="s">
        <v>30</v>
      </c>
      <c r="C58" s="16">
        <v>5052</v>
      </c>
      <c r="D58" s="16">
        <v>5052</v>
      </c>
    </row>
    <row r="59" spans="1:4" ht="46.5" customHeight="1">
      <c r="A59" s="24" t="s">
        <v>45</v>
      </c>
      <c r="B59" s="25" t="s">
        <v>57</v>
      </c>
      <c r="C59" s="16">
        <f>C60+C64</f>
        <v>469128</v>
      </c>
      <c r="D59" s="16">
        <f>D60+D64</f>
        <v>469128</v>
      </c>
    </row>
    <row r="60" spans="1:4" ht="24.75" customHeight="1">
      <c r="A60" s="24" t="s">
        <v>254</v>
      </c>
      <c r="B60" s="25" t="s">
        <v>192</v>
      </c>
      <c r="C60" s="16">
        <f>SUM(C61:C63)</f>
        <v>468627</v>
      </c>
      <c r="D60" s="16">
        <f>SUM(D61:D63)</f>
        <v>468627</v>
      </c>
    </row>
    <row r="61" spans="1:4" ht="77.25" customHeight="1">
      <c r="A61" s="24" t="s">
        <v>112</v>
      </c>
      <c r="B61" s="25" t="s">
        <v>113</v>
      </c>
      <c r="C61" s="16">
        <v>21600</v>
      </c>
      <c r="D61" s="16">
        <v>21600</v>
      </c>
    </row>
    <row r="62" spans="1:4" ht="102" customHeight="1">
      <c r="A62" s="24" t="s">
        <v>94</v>
      </c>
      <c r="B62" s="25" t="s">
        <v>63</v>
      </c>
      <c r="C62" s="16">
        <v>446924</v>
      </c>
      <c r="D62" s="16">
        <v>446924</v>
      </c>
    </row>
    <row r="63" spans="1:4" ht="42.75" customHeight="1">
      <c r="A63" s="24" t="s">
        <v>114</v>
      </c>
      <c r="B63" s="25" t="s">
        <v>64</v>
      </c>
      <c r="C63" s="16">
        <v>103</v>
      </c>
      <c r="D63" s="16">
        <v>103</v>
      </c>
    </row>
    <row r="64" spans="1:4" ht="27" customHeight="1">
      <c r="A64" s="24" t="s">
        <v>188</v>
      </c>
      <c r="B64" s="25" t="s">
        <v>189</v>
      </c>
      <c r="C64" s="16">
        <f>SUM(C65:C65)</f>
        <v>501</v>
      </c>
      <c r="D64" s="16">
        <f>SUM(D65:D65)</f>
        <v>501</v>
      </c>
    </row>
    <row r="65" spans="1:4" ht="63" customHeight="1">
      <c r="A65" s="24" t="s">
        <v>190</v>
      </c>
      <c r="B65" s="25" t="s">
        <v>191</v>
      </c>
      <c r="C65" s="16">
        <v>501</v>
      </c>
      <c r="D65" s="16">
        <v>501</v>
      </c>
    </row>
    <row r="66" spans="1:4" ht="45.75" customHeight="1">
      <c r="A66" s="26" t="s">
        <v>17</v>
      </c>
      <c r="B66" s="27" t="s">
        <v>12</v>
      </c>
      <c r="C66" s="16">
        <f>C67+C69+C71</f>
        <v>202308</v>
      </c>
      <c r="D66" s="16">
        <f>D67+D69+D71</f>
        <v>185290</v>
      </c>
    </row>
    <row r="67" spans="1:4" ht="97.5" customHeight="1">
      <c r="A67" s="14" t="s">
        <v>43</v>
      </c>
      <c r="B67" s="15" t="s">
        <v>44</v>
      </c>
      <c r="C67" s="16">
        <f>C68</f>
        <v>59821</v>
      </c>
      <c r="D67" s="16">
        <f>D68</f>
        <v>42803</v>
      </c>
    </row>
    <row r="68" spans="1:4" s="28" customFormat="1" ht="103.5" customHeight="1">
      <c r="A68" s="14" t="s">
        <v>65</v>
      </c>
      <c r="B68" s="15" t="s">
        <v>66</v>
      </c>
      <c r="C68" s="16">
        <v>59821</v>
      </c>
      <c r="D68" s="16">
        <v>42803</v>
      </c>
    </row>
    <row r="69" spans="1:4" s="28" customFormat="1" ht="44.25" customHeight="1">
      <c r="A69" s="29" t="s">
        <v>33</v>
      </c>
      <c r="B69" s="30" t="s">
        <v>46</v>
      </c>
      <c r="C69" s="16">
        <f>C70</f>
        <v>75504</v>
      </c>
      <c r="D69" s="16">
        <f>D70</f>
        <v>75504</v>
      </c>
    </row>
    <row r="70" spans="1:4" s="28" customFormat="1" ht="60" customHeight="1">
      <c r="A70" s="29" t="s">
        <v>67</v>
      </c>
      <c r="B70" s="30" t="s">
        <v>68</v>
      </c>
      <c r="C70" s="16">
        <v>75504</v>
      </c>
      <c r="D70" s="16">
        <v>75504</v>
      </c>
    </row>
    <row r="71" spans="1:4" s="28" customFormat="1" ht="84" customHeight="1">
      <c r="A71" s="29" t="s">
        <v>36</v>
      </c>
      <c r="B71" s="30" t="s">
        <v>70</v>
      </c>
      <c r="C71" s="16">
        <f>C72</f>
        <v>66983</v>
      </c>
      <c r="D71" s="16">
        <f>D72</f>
        <v>66983</v>
      </c>
    </row>
    <row r="72" spans="1:4" s="28" customFormat="1" ht="94.5" customHeight="1">
      <c r="A72" s="29" t="s">
        <v>130</v>
      </c>
      <c r="B72" s="15" t="s">
        <v>69</v>
      </c>
      <c r="C72" s="21">
        <v>66983</v>
      </c>
      <c r="D72" s="21">
        <v>66983</v>
      </c>
    </row>
    <row r="73" spans="1:4" ht="24" customHeight="1">
      <c r="A73" s="14" t="s">
        <v>8</v>
      </c>
      <c r="B73" s="15" t="s">
        <v>9</v>
      </c>
      <c r="C73" s="16">
        <v>4450</v>
      </c>
      <c r="D73" s="16">
        <v>4451</v>
      </c>
    </row>
    <row r="74" spans="1:4" ht="27.75" customHeight="1">
      <c r="A74" s="14" t="s">
        <v>18</v>
      </c>
      <c r="B74" s="15" t="s">
        <v>19</v>
      </c>
      <c r="C74" s="16">
        <f>C75</f>
        <v>11651</v>
      </c>
      <c r="D74" s="16">
        <f>D75</f>
        <v>11666</v>
      </c>
    </row>
    <row r="75" spans="1:4" ht="35.25" customHeight="1">
      <c r="A75" s="14" t="s">
        <v>71</v>
      </c>
      <c r="B75" s="15" t="s">
        <v>72</v>
      </c>
      <c r="C75" s="16">
        <f>C76+C78+C77</f>
        <v>11651</v>
      </c>
      <c r="D75" s="16">
        <f>D76+D78+D77</f>
        <v>11666</v>
      </c>
    </row>
    <row r="76" spans="1:4" ht="43.5" customHeight="1">
      <c r="A76" s="14" t="s">
        <v>92</v>
      </c>
      <c r="B76" s="15" t="s">
        <v>124</v>
      </c>
      <c r="C76" s="16">
        <v>9544</v>
      </c>
      <c r="D76" s="16">
        <v>9544</v>
      </c>
    </row>
    <row r="77" spans="1:4" ht="63.75" customHeight="1">
      <c r="A77" s="14" t="s">
        <v>140</v>
      </c>
      <c r="B77" s="15" t="s">
        <v>125</v>
      </c>
      <c r="C77" s="16">
        <v>59</v>
      </c>
      <c r="D77" s="16">
        <v>74</v>
      </c>
    </row>
    <row r="78" spans="1:4" ht="63" customHeight="1">
      <c r="A78" s="14" t="s">
        <v>93</v>
      </c>
      <c r="B78" s="15" t="s">
        <v>125</v>
      </c>
      <c r="C78" s="16">
        <v>2048</v>
      </c>
      <c r="D78" s="16">
        <v>2048</v>
      </c>
    </row>
    <row r="79" spans="1:4" ht="29.25" customHeight="1">
      <c r="A79" s="11" t="s">
        <v>3</v>
      </c>
      <c r="B79" s="12" t="s">
        <v>16</v>
      </c>
      <c r="C79" s="13">
        <f>C80</f>
        <v>14692610.25636</v>
      </c>
      <c r="D79" s="13">
        <f>D80</f>
        <v>8841555.06428</v>
      </c>
    </row>
    <row r="80" spans="1:4" ht="45" customHeight="1">
      <c r="A80" s="14" t="s">
        <v>2</v>
      </c>
      <c r="B80" s="15" t="s">
        <v>34</v>
      </c>
      <c r="C80" s="16">
        <f>C81+C132+C155</f>
        <v>14692610.25636</v>
      </c>
      <c r="D80" s="16">
        <f>D81+D132+D155</f>
        <v>8841555.06428</v>
      </c>
    </row>
    <row r="81" spans="1:4" ht="45" customHeight="1">
      <c r="A81" s="14" t="s">
        <v>47</v>
      </c>
      <c r="B81" s="15" t="s">
        <v>35</v>
      </c>
      <c r="C81" s="16">
        <f>C82+C83+C84+C85+C86+C87+C88+C89+C90+C91</f>
        <v>8481582.91636</v>
      </c>
      <c r="D81" s="16">
        <f>D82+D83+D84+D85+D86+D87+D88+D89+D90+D91</f>
        <v>2661247.7242799997</v>
      </c>
    </row>
    <row r="82" spans="1:4" ht="81.75" customHeight="1">
      <c r="A82" s="14" t="s">
        <v>120</v>
      </c>
      <c r="B82" s="15" t="s">
        <v>164</v>
      </c>
      <c r="C82" s="16">
        <v>12548.04121</v>
      </c>
      <c r="D82" s="16">
        <v>9000</v>
      </c>
    </row>
    <row r="83" spans="1:4" ht="81.75" customHeight="1">
      <c r="A83" s="14" t="s">
        <v>195</v>
      </c>
      <c r="B83" s="15" t="s">
        <v>193</v>
      </c>
      <c r="C83" s="16">
        <v>0</v>
      </c>
      <c r="D83" s="16">
        <v>17633.40952</v>
      </c>
    </row>
    <row r="84" spans="1:4" ht="62.25" customHeight="1">
      <c r="A84" s="14" t="s">
        <v>197</v>
      </c>
      <c r="B84" s="15" t="s">
        <v>196</v>
      </c>
      <c r="C84" s="16">
        <v>0</v>
      </c>
      <c r="D84" s="16">
        <v>30252.37</v>
      </c>
    </row>
    <row r="85" spans="1:4" ht="86.25" customHeight="1">
      <c r="A85" s="14" t="s">
        <v>278</v>
      </c>
      <c r="B85" s="15" t="s">
        <v>279</v>
      </c>
      <c r="C85" s="16">
        <v>68401.467</v>
      </c>
      <c r="D85" s="16">
        <v>0</v>
      </c>
    </row>
    <row r="86" spans="1:4" ht="60.75" customHeight="1">
      <c r="A86" s="14" t="s">
        <v>194</v>
      </c>
      <c r="B86" s="15" t="s">
        <v>161</v>
      </c>
      <c r="C86" s="16">
        <v>2300000</v>
      </c>
      <c r="D86" s="16">
        <v>0</v>
      </c>
    </row>
    <row r="87" spans="1:4" ht="80.25" customHeight="1">
      <c r="A87" s="14" t="s">
        <v>200</v>
      </c>
      <c r="B87" s="31" t="s">
        <v>138</v>
      </c>
      <c r="C87" s="16">
        <v>251676</v>
      </c>
      <c r="D87" s="16">
        <v>258744</v>
      </c>
    </row>
    <row r="88" spans="1:4" ht="64.5" customHeight="1">
      <c r="A88" s="14" t="s">
        <v>199</v>
      </c>
      <c r="B88" s="31" t="s">
        <v>198</v>
      </c>
      <c r="C88" s="16">
        <v>646670.801</v>
      </c>
      <c r="D88" s="16">
        <v>365966.934</v>
      </c>
    </row>
    <row r="89" spans="1:4" ht="42.75" customHeight="1">
      <c r="A89" s="14" t="s">
        <v>201</v>
      </c>
      <c r="B89" s="15" t="s">
        <v>139</v>
      </c>
      <c r="C89" s="16">
        <v>7227</v>
      </c>
      <c r="D89" s="16">
        <v>7216</v>
      </c>
    </row>
    <row r="90" spans="1:4" ht="62.25" customHeight="1">
      <c r="A90" s="14" t="s">
        <v>202</v>
      </c>
      <c r="B90" s="15" t="s">
        <v>249</v>
      </c>
      <c r="C90" s="16">
        <v>1422.55424</v>
      </c>
      <c r="D90" s="16">
        <v>1430.59476</v>
      </c>
    </row>
    <row r="91" spans="1:4" ht="28.5" customHeight="1">
      <c r="A91" s="14" t="s">
        <v>203</v>
      </c>
      <c r="B91" s="15" t="s">
        <v>118</v>
      </c>
      <c r="C91" s="16">
        <f>SUM(C92:C131)</f>
        <v>5193637.05291</v>
      </c>
      <c r="D91" s="16">
        <f>SUM(D92:D131)</f>
        <v>1971004.416</v>
      </c>
    </row>
    <row r="92" spans="1:4" ht="152.25" customHeight="1">
      <c r="A92" s="14" t="s">
        <v>205</v>
      </c>
      <c r="B92" s="15" t="s">
        <v>206</v>
      </c>
      <c r="C92" s="16">
        <v>183</v>
      </c>
      <c r="D92" s="16">
        <v>183</v>
      </c>
    </row>
    <row r="93" spans="1:4" ht="60.75" customHeight="1">
      <c r="A93" s="14" t="s">
        <v>260</v>
      </c>
      <c r="B93" s="15" t="s">
        <v>169</v>
      </c>
      <c r="C93" s="16">
        <v>76597</v>
      </c>
      <c r="D93" s="16">
        <v>91703</v>
      </c>
    </row>
    <row r="94" spans="1:4" ht="103.5" customHeight="1">
      <c r="A94" s="14" t="s">
        <v>271</v>
      </c>
      <c r="B94" s="15" t="s">
        <v>272</v>
      </c>
      <c r="C94" s="16">
        <v>1004789.89</v>
      </c>
      <c r="D94" s="16">
        <v>0</v>
      </c>
    </row>
    <row r="95" spans="1:4" ht="42.75" customHeight="1">
      <c r="A95" s="14" t="s">
        <v>207</v>
      </c>
      <c r="B95" s="15" t="s">
        <v>208</v>
      </c>
      <c r="C95" s="16">
        <v>17333.41</v>
      </c>
      <c r="D95" s="16">
        <v>17476.37</v>
      </c>
    </row>
    <row r="96" spans="1:4" ht="62.25" customHeight="1">
      <c r="A96" s="14" t="s">
        <v>209</v>
      </c>
      <c r="B96" s="15" t="s">
        <v>210</v>
      </c>
      <c r="C96" s="16">
        <v>17941</v>
      </c>
      <c r="D96" s="16">
        <v>17941</v>
      </c>
    </row>
    <row r="97" spans="1:4" ht="60" customHeight="1">
      <c r="A97" s="14" t="s">
        <v>204</v>
      </c>
      <c r="B97" s="15" t="s">
        <v>163</v>
      </c>
      <c r="C97" s="16">
        <v>3888.796</v>
      </c>
      <c r="D97" s="16">
        <v>0</v>
      </c>
    </row>
    <row r="98" spans="1:4" ht="81" customHeight="1">
      <c r="A98" s="14" t="s">
        <v>175</v>
      </c>
      <c r="B98" s="15" t="s">
        <v>123</v>
      </c>
      <c r="C98" s="16">
        <v>0</v>
      </c>
      <c r="D98" s="16">
        <v>15370</v>
      </c>
    </row>
    <row r="99" spans="1:4" ht="82.5" customHeight="1">
      <c r="A99" s="14" t="s">
        <v>95</v>
      </c>
      <c r="B99" s="15" t="s">
        <v>156</v>
      </c>
      <c r="C99" s="16">
        <v>68194</v>
      </c>
      <c r="D99" s="16">
        <v>71974</v>
      </c>
    </row>
    <row r="100" spans="1:4" ht="45" customHeight="1">
      <c r="A100" s="14" t="s">
        <v>212</v>
      </c>
      <c r="B100" s="15" t="s">
        <v>211</v>
      </c>
      <c r="C100" s="16">
        <v>3926</v>
      </c>
      <c r="D100" s="16">
        <v>0</v>
      </c>
    </row>
    <row r="101" spans="1:4" ht="45" customHeight="1">
      <c r="A101" s="14" t="s">
        <v>154</v>
      </c>
      <c r="B101" s="15" t="s">
        <v>73</v>
      </c>
      <c r="C101" s="16">
        <v>14084</v>
      </c>
      <c r="D101" s="16">
        <v>14084</v>
      </c>
    </row>
    <row r="102" spans="1:4" ht="60" customHeight="1">
      <c r="A102" s="14" t="s">
        <v>155</v>
      </c>
      <c r="B102" s="15" t="s">
        <v>128</v>
      </c>
      <c r="C102" s="16">
        <v>645495.16</v>
      </c>
      <c r="D102" s="16">
        <v>0</v>
      </c>
    </row>
    <row r="103" spans="1:4" ht="81.75" customHeight="1">
      <c r="A103" s="14" t="s">
        <v>153</v>
      </c>
      <c r="B103" s="15" t="s">
        <v>74</v>
      </c>
      <c r="C103" s="16">
        <v>969</v>
      </c>
      <c r="D103" s="16">
        <v>1008</v>
      </c>
    </row>
    <row r="104" spans="1:4" ht="63" customHeight="1">
      <c r="A104" s="14" t="s">
        <v>216</v>
      </c>
      <c r="B104" s="15" t="s">
        <v>75</v>
      </c>
      <c r="C104" s="16">
        <v>5123</v>
      </c>
      <c r="D104" s="16">
        <v>0</v>
      </c>
    </row>
    <row r="105" spans="1:4" ht="63" customHeight="1">
      <c r="A105" s="14" t="s">
        <v>215</v>
      </c>
      <c r="B105" s="15" t="s">
        <v>98</v>
      </c>
      <c r="C105" s="16">
        <v>0</v>
      </c>
      <c r="D105" s="16">
        <v>46072</v>
      </c>
    </row>
    <row r="106" spans="1:4" ht="87" customHeight="1">
      <c r="A106" s="14" t="s">
        <v>96</v>
      </c>
      <c r="B106" s="15" t="s">
        <v>76</v>
      </c>
      <c r="C106" s="16">
        <v>47372</v>
      </c>
      <c r="D106" s="16">
        <v>47372</v>
      </c>
    </row>
    <row r="107" spans="1:4" ht="79.5" customHeight="1">
      <c r="A107" s="14" t="s">
        <v>214</v>
      </c>
      <c r="B107" s="15" t="s">
        <v>97</v>
      </c>
      <c r="C107" s="16">
        <v>0</v>
      </c>
      <c r="D107" s="16">
        <v>154321.51</v>
      </c>
    </row>
    <row r="108" spans="1:4" ht="135.75" customHeight="1">
      <c r="A108" s="14" t="s">
        <v>218</v>
      </c>
      <c r="B108" s="15" t="s">
        <v>213</v>
      </c>
      <c r="C108" s="16">
        <v>0</v>
      </c>
      <c r="D108" s="16">
        <v>2916</v>
      </c>
    </row>
    <row r="109" spans="1:4" ht="43.5" customHeight="1">
      <c r="A109" s="14" t="s">
        <v>219</v>
      </c>
      <c r="B109" s="15" t="s">
        <v>276</v>
      </c>
      <c r="C109" s="16">
        <v>0</v>
      </c>
      <c r="D109" s="16">
        <v>13926.78</v>
      </c>
    </row>
    <row r="110" spans="1:4" ht="45.75" customHeight="1">
      <c r="A110" s="14" t="s">
        <v>217</v>
      </c>
      <c r="B110" s="15" t="s">
        <v>179</v>
      </c>
      <c r="C110" s="16">
        <v>37500</v>
      </c>
      <c r="D110" s="16">
        <v>75000</v>
      </c>
    </row>
    <row r="111" spans="1:4" ht="62.25" customHeight="1">
      <c r="A111" s="14" t="s">
        <v>222</v>
      </c>
      <c r="B111" s="15" t="s">
        <v>170</v>
      </c>
      <c r="C111" s="16">
        <v>0</v>
      </c>
      <c r="D111" s="16">
        <v>0</v>
      </c>
    </row>
    <row r="112" spans="1:4" ht="63" customHeight="1">
      <c r="A112" s="14" t="s">
        <v>223</v>
      </c>
      <c r="B112" s="15" t="s">
        <v>129</v>
      </c>
      <c r="C112" s="16">
        <v>371250</v>
      </c>
      <c r="D112" s="16">
        <v>0</v>
      </c>
    </row>
    <row r="113" spans="1:4" ht="130.5" customHeight="1">
      <c r="A113" s="14" t="s">
        <v>221</v>
      </c>
      <c r="B113" s="15" t="s">
        <v>134</v>
      </c>
      <c r="C113" s="16">
        <v>2775.9</v>
      </c>
      <c r="D113" s="16">
        <v>2775.9</v>
      </c>
    </row>
    <row r="114" spans="1:4" ht="46.5" customHeight="1">
      <c r="A114" s="14" t="s">
        <v>220</v>
      </c>
      <c r="B114" s="15" t="s">
        <v>171</v>
      </c>
      <c r="C114" s="16">
        <v>92195.99</v>
      </c>
      <c r="D114" s="16">
        <v>0</v>
      </c>
    </row>
    <row r="115" spans="1:4" ht="45" customHeight="1">
      <c r="A115" s="14" t="s">
        <v>224</v>
      </c>
      <c r="B115" s="15" t="s">
        <v>225</v>
      </c>
      <c r="C115" s="16">
        <v>0</v>
      </c>
      <c r="D115" s="16">
        <v>0</v>
      </c>
    </row>
    <row r="116" spans="1:4" ht="62.25" customHeight="1">
      <c r="A116" s="14" t="s">
        <v>226</v>
      </c>
      <c r="B116" s="15" t="s">
        <v>131</v>
      </c>
      <c r="C116" s="16">
        <v>539247.63</v>
      </c>
      <c r="D116" s="16">
        <v>0</v>
      </c>
    </row>
    <row r="117" spans="1:4" ht="45.75" customHeight="1">
      <c r="A117" s="14" t="s">
        <v>227</v>
      </c>
      <c r="B117" s="15" t="s">
        <v>132</v>
      </c>
      <c r="C117" s="16">
        <v>83722.04</v>
      </c>
      <c r="D117" s="16">
        <v>625988.77</v>
      </c>
    </row>
    <row r="118" spans="1:4" ht="63.75" customHeight="1">
      <c r="A118" s="14" t="s">
        <v>150</v>
      </c>
      <c r="B118" s="15" t="s">
        <v>159</v>
      </c>
      <c r="C118" s="16">
        <v>46049</v>
      </c>
      <c r="D118" s="16">
        <v>46049</v>
      </c>
    </row>
    <row r="119" spans="1:4" ht="99.75" customHeight="1">
      <c r="A119" s="14" t="s">
        <v>228</v>
      </c>
      <c r="B119" s="15" t="s">
        <v>172</v>
      </c>
      <c r="C119" s="16">
        <v>102076</v>
      </c>
      <c r="D119" s="16">
        <v>102076</v>
      </c>
    </row>
    <row r="120" spans="1:4" ht="60.75" customHeight="1">
      <c r="A120" s="14" t="s">
        <v>229</v>
      </c>
      <c r="B120" s="15" t="s">
        <v>173</v>
      </c>
      <c r="C120" s="16">
        <v>3125</v>
      </c>
      <c r="D120" s="16">
        <v>25353.79</v>
      </c>
    </row>
    <row r="121" spans="1:4" ht="63.75" customHeight="1">
      <c r="A121" s="14" t="s">
        <v>235</v>
      </c>
      <c r="B121" s="15" t="s">
        <v>232</v>
      </c>
      <c r="C121" s="16">
        <v>94036.88</v>
      </c>
      <c r="D121" s="16">
        <v>102408</v>
      </c>
    </row>
    <row r="122" spans="1:4" ht="63.75" customHeight="1">
      <c r="A122" s="14" t="s">
        <v>236</v>
      </c>
      <c r="B122" s="15" t="s">
        <v>233</v>
      </c>
      <c r="C122" s="16">
        <v>2286</v>
      </c>
      <c r="D122" s="16">
        <v>18072</v>
      </c>
    </row>
    <row r="123" spans="1:4" ht="84" customHeight="1">
      <c r="A123" s="14" t="s">
        <v>273</v>
      </c>
      <c r="B123" s="15" t="s">
        <v>234</v>
      </c>
      <c r="C123" s="16">
        <v>0</v>
      </c>
      <c r="D123" s="16">
        <v>6319.66</v>
      </c>
    </row>
    <row r="124" spans="1:4" ht="84" customHeight="1">
      <c r="A124" s="14" t="s">
        <v>280</v>
      </c>
      <c r="B124" s="15" t="s">
        <v>281</v>
      </c>
      <c r="C124" s="16">
        <v>7523</v>
      </c>
      <c r="D124" s="16">
        <v>0</v>
      </c>
    </row>
    <row r="125" spans="1:4" ht="65.25" customHeight="1">
      <c r="A125" s="14" t="s">
        <v>264</v>
      </c>
      <c r="B125" s="15" t="s">
        <v>263</v>
      </c>
      <c r="C125" s="16">
        <v>32574.2</v>
      </c>
      <c r="D125" s="16">
        <v>32574.2</v>
      </c>
    </row>
    <row r="126" spans="1:4" ht="46.5" customHeight="1">
      <c r="A126" s="14" t="s">
        <v>282</v>
      </c>
      <c r="B126" s="15" t="s">
        <v>283</v>
      </c>
      <c r="C126" s="16">
        <v>146847.40791</v>
      </c>
      <c r="D126" s="16">
        <v>0</v>
      </c>
    </row>
    <row r="127" spans="1:4" ht="65.25" customHeight="1">
      <c r="A127" s="14" t="s">
        <v>230</v>
      </c>
      <c r="B127" s="15" t="s">
        <v>162</v>
      </c>
      <c r="C127" s="16">
        <v>308765.64</v>
      </c>
      <c r="D127" s="16">
        <v>0</v>
      </c>
    </row>
    <row r="128" spans="1:4" ht="83.25" customHeight="1">
      <c r="A128" s="14" t="s">
        <v>275</v>
      </c>
      <c r="B128" s="15" t="s">
        <v>274</v>
      </c>
      <c r="C128" s="16">
        <v>242960.663</v>
      </c>
      <c r="D128" s="16">
        <v>0</v>
      </c>
    </row>
    <row r="129" spans="1:4" ht="63" customHeight="1">
      <c r="A129" s="14" t="s">
        <v>231</v>
      </c>
      <c r="B129" s="15" t="s">
        <v>174</v>
      </c>
      <c r="C129" s="16">
        <v>483325.06</v>
      </c>
      <c r="D129" s="16">
        <v>437219.71</v>
      </c>
    </row>
    <row r="130" spans="1:4" ht="66" customHeight="1">
      <c r="A130" s="14" t="s">
        <v>238</v>
      </c>
      <c r="B130" s="15" t="s">
        <v>237</v>
      </c>
      <c r="C130" s="16">
        <v>419860</v>
      </c>
      <c r="D130" s="16">
        <v>0</v>
      </c>
    </row>
    <row r="131" spans="1:4" ht="80.25" customHeight="1">
      <c r="A131" s="14" t="s">
        <v>284</v>
      </c>
      <c r="B131" s="15" t="s">
        <v>285</v>
      </c>
      <c r="C131" s="16">
        <v>271620.386</v>
      </c>
      <c r="D131" s="16">
        <v>2819.726</v>
      </c>
    </row>
    <row r="132" spans="1:4" ht="42" customHeight="1">
      <c r="A132" s="14" t="s">
        <v>119</v>
      </c>
      <c r="B132" s="15" t="s">
        <v>121</v>
      </c>
      <c r="C132" s="16">
        <f>C133+C145+C149+C150+C152+C151</f>
        <v>6196672.34</v>
      </c>
      <c r="D132" s="16">
        <f>D133+D145+D149+D150+D152+D151</f>
        <v>6180307.34</v>
      </c>
    </row>
    <row r="133" spans="1:4" ht="47.25" customHeight="1">
      <c r="A133" s="14" t="s">
        <v>116</v>
      </c>
      <c r="B133" s="15" t="s">
        <v>117</v>
      </c>
      <c r="C133" s="16">
        <f>SUM(C134:C144)</f>
        <v>85026.34</v>
      </c>
      <c r="D133" s="16">
        <f>SUM(D134:D144)</f>
        <v>85041.34</v>
      </c>
    </row>
    <row r="134" spans="1:4" ht="66" customHeight="1">
      <c r="A134" s="14" t="s">
        <v>145</v>
      </c>
      <c r="B134" s="15" t="s">
        <v>144</v>
      </c>
      <c r="C134" s="16">
        <v>26565</v>
      </c>
      <c r="D134" s="16">
        <v>26565</v>
      </c>
    </row>
    <row r="135" spans="1:4" ht="84.75" customHeight="1">
      <c r="A135" s="14" t="s">
        <v>106</v>
      </c>
      <c r="B135" s="15" t="s">
        <v>248</v>
      </c>
      <c r="C135" s="16">
        <v>14759</v>
      </c>
      <c r="D135" s="16">
        <v>14759</v>
      </c>
    </row>
    <row r="136" spans="1:4" ht="118.5" customHeight="1">
      <c r="A136" s="14" t="s">
        <v>152</v>
      </c>
      <c r="B136" s="15" t="s">
        <v>255</v>
      </c>
      <c r="C136" s="16">
        <v>13499</v>
      </c>
      <c r="D136" s="16">
        <v>13514</v>
      </c>
    </row>
    <row r="137" spans="1:4" ht="231" customHeight="1">
      <c r="A137" s="14" t="s">
        <v>101</v>
      </c>
      <c r="B137" s="15" t="s">
        <v>256</v>
      </c>
      <c r="C137" s="16">
        <v>2965</v>
      </c>
      <c r="D137" s="16">
        <v>2965</v>
      </c>
    </row>
    <row r="138" spans="1:4" ht="81" customHeight="1">
      <c r="A138" s="14" t="s">
        <v>102</v>
      </c>
      <c r="B138" s="15" t="s">
        <v>133</v>
      </c>
      <c r="C138" s="16">
        <v>8620</v>
      </c>
      <c r="D138" s="16">
        <v>8620</v>
      </c>
    </row>
    <row r="139" spans="1:4" ht="82.5" customHeight="1">
      <c r="A139" s="14" t="s">
        <v>77</v>
      </c>
      <c r="B139" s="15" t="s">
        <v>257</v>
      </c>
      <c r="C139" s="16">
        <v>708</v>
      </c>
      <c r="D139" s="16">
        <v>708</v>
      </c>
    </row>
    <row r="140" spans="1:4" ht="102.75" customHeight="1">
      <c r="A140" s="14" t="s">
        <v>104</v>
      </c>
      <c r="B140" s="15" t="s">
        <v>105</v>
      </c>
      <c r="C140" s="16">
        <v>52</v>
      </c>
      <c r="D140" s="16">
        <v>52</v>
      </c>
    </row>
    <row r="141" spans="1:4" ht="114.75" customHeight="1">
      <c r="A141" s="14" t="s">
        <v>239</v>
      </c>
      <c r="B141" s="15" t="s">
        <v>258</v>
      </c>
      <c r="C141" s="16">
        <v>6054</v>
      </c>
      <c r="D141" s="16">
        <v>6054</v>
      </c>
    </row>
    <row r="142" spans="1:4" ht="189.75" customHeight="1">
      <c r="A142" s="14" t="s">
        <v>240</v>
      </c>
      <c r="B142" s="15" t="s">
        <v>259</v>
      </c>
      <c r="C142" s="16">
        <v>3952</v>
      </c>
      <c r="D142" s="16">
        <v>3952</v>
      </c>
    </row>
    <row r="143" spans="1:4" ht="140.25" customHeight="1">
      <c r="A143" s="14" t="s">
        <v>242</v>
      </c>
      <c r="B143" s="15" t="s">
        <v>241</v>
      </c>
      <c r="C143" s="16">
        <v>6551.34</v>
      </c>
      <c r="D143" s="16">
        <v>6551.34</v>
      </c>
    </row>
    <row r="144" spans="1:4" ht="100.5" customHeight="1">
      <c r="A144" s="14" t="s">
        <v>286</v>
      </c>
      <c r="B144" s="15" t="s">
        <v>287</v>
      </c>
      <c r="C144" s="16">
        <v>1301</v>
      </c>
      <c r="D144" s="16">
        <v>1301</v>
      </c>
    </row>
    <row r="145" spans="1:4" ht="94.5" customHeight="1">
      <c r="A145" s="14" t="s">
        <v>78</v>
      </c>
      <c r="B145" s="15" t="s">
        <v>111</v>
      </c>
      <c r="C145" s="16">
        <f>C146+C147+C148</f>
        <v>126266</v>
      </c>
      <c r="D145" s="16">
        <f>D146+D147+D148</f>
        <v>126266</v>
      </c>
    </row>
    <row r="146" spans="1:4" ht="123" customHeight="1">
      <c r="A146" s="14" t="s">
        <v>107</v>
      </c>
      <c r="B146" s="15" t="s">
        <v>108</v>
      </c>
      <c r="C146" s="16">
        <v>6090</v>
      </c>
      <c r="D146" s="16">
        <v>6090</v>
      </c>
    </row>
    <row r="147" spans="1:4" ht="117" customHeight="1">
      <c r="A147" s="14" t="s">
        <v>149</v>
      </c>
      <c r="B147" s="15" t="s">
        <v>109</v>
      </c>
      <c r="C147" s="16">
        <v>1190</v>
      </c>
      <c r="D147" s="16">
        <v>1190</v>
      </c>
    </row>
    <row r="148" spans="1:4" ht="112.5" customHeight="1">
      <c r="A148" s="14" t="s">
        <v>79</v>
      </c>
      <c r="B148" s="15" t="s">
        <v>110</v>
      </c>
      <c r="C148" s="16">
        <v>118986</v>
      </c>
      <c r="D148" s="16">
        <v>118986</v>
      </c>
    </row>
    <row r="149" spans="1:4" ht="79.5" customHeight="1">
      <c r="A149" s="14" t="s">
        <v>103</v>
      </c>
      <c r="B149" s="15" t="s">
        <v>80</v>
      </c>
      <c r="C149" s="16">
        <v>91055</v>
      </c>
      <c r="D149" s="16">
        <v>70821</v>
      </c>
    </row>
    <row r="150" spans="1:4" ht="78" customHeight="1">
      <c r="A150" s="14" t="s">
        <v>99</v>
      </c>
      <c r="B150" s="15" t="s">
        <v>100</v>
      </c>
      <c r="C150" s="16">
        <v>163</v>
      </c>
      <c r="D150" s="16">
        <v>100</v>
      </c>
    </row>
    <row r="151" spans="1:4" ht="67.5" customHeight="1">
      <c r="A151" s="14" t="s">
        <v>243</v>
      </c>
      <c r="B151" s="15" t="s">
        <v>158</v>
      </c>
      <c r="C151" s="16">
        <v>140069</v>
      </c>
      <c r="D151" s="16">
        <v>143986</v>
      </c>
    </row>
    <row r="152" spans="1:4" ht="32.25" customHeight="1">
      <c r="A152" s="14" t="s">
        <v>115</v>
      </c>
      <c r="B152" s="15" t="s">
        <v>126</v>
      </c>
      <c r="C152" s="16">
        <f>SUM(C153:C154)</f>
        <v>5754093</v>
      </c>
      <c r="D152" s="16">
        <f>SUM(D153:D154)</f>
        <v>5754093</v>
      </c>
    </row>
    <row r="153" spans="1:4" ht="295.5" customHeight="1">
      <c r="A153" s="14" t="s">
        <v>246</v>
      </c>
      <c r="B153" s="15" t="s">
        <v>244</v>
      </c>
      <c r="C153" s="16">
        <v>406227</v>
      </c>
      <c r="D153" s="16">
        <v>406227</v>
      </c>
    </row>
    <row r="154" spans="1:4" ht="225.75" customHeight="1">
      <c r="A154" s="14" t="s">
        <v>247</v>
      </c>
      <c r="B154" s="15" t="s">
        <v>245</v>
      </c>
      <c r="C154" s="16">
        <v>5347866</v>
      </c>
      <c r="D154" s="16">
        <v>5347866</v>
      </c>
    </row>
    <row r="155" spans="1:4" ht="25.5" customHeight="1">
      <c r="A155" s="14" t="s">
        <v>265</v>
      </c>
      <c r="B155" s="15" t="s">
        <v>266</v>
      </c>
      <c r="C155" s="16">
        <f>C156</f>
        <v>14355</v>
      </c>
      <c r="D155" s="16">
        <f>D156</f>
        <v>0</v>
      </c>
    </row>
    <row r="156" spans="1:4" ht="81" customHeight="1">
      <c r="A156" s="14" t="s">
        <v>268</v>
      </c>
      <c r="B156" s="15" t="s">
        <v>267</v>
      </c>
      <c r="C156" s="16">
        <v>14355</v>
      </c>
      <c r="D156" s="16">
        <v>0</v>
      </c>
    </row>
    <row r="157" spans="1:4" ht="28.5" customHeight="1">
      <c r="A157" s="14"/>
      <c r="B157" s="32" t="s">
        <v>13</v>
      </c>
      <c r="C157" s="33">
        <f>C19+C79</f>
        <v>29760037.25636</v>
      </c>
      <c r="D157" s="33">
        <f>D19+D79</f>
        <v>24738078.06428</v>
      </c>
    </row>
    <row r="158" spans="1:4" ht="23.25" customHeight="1">
      <c r="A158" s="34"/>
      <c r="B158" s="35"/>
      <c r="C158" s="36"/>
      <c r="D158" s="36"/>
    </row>
    <row r="159" spans="1:3" ht="19.5" customHeight="1">
      <c r="A159" s="38" t="s">
        <v>176</v>
      </c>
      <c r="B159" s="38"/>
      <c r="C159" s="37"/>
    </row>
    <row r="160" spans="1:4" ht="21" customHeight="1">
      <c r="A160" s="38" t="s">
        <v>177</v>
      </c>
      <c r="B160" s="38"/>
      <c r="D160" s="37" t="s">
        <v>178</v>
      </c>
    </row>
    <row r="161" spans="1:4" ht="17.25" customHeight="1">
      <c r="A161" s="38"/>
      <c r="B161" s="38"/>
      <c r="C161" s="39"/>
      <c r="D161" s="39"/>
    </row>
  </sheetData>
  <sheetProtection/>
  <mergeCells count="7">
    <mergeCell ref="A161:B161"/>
    <mergeCell ref="C161:D161"/>
    <mergeCell ref="C1:D1"/>
    <mergeCell ref="A159:B159"/>
    <mergeCell ref="A160:B160"/>
    <mergeCell ref="A15:D15"/>
    <mergeCell ref="C8:D8"/>
  </mergeCells>
  <printOptions/>
  <pageMargins left="0.7086614173228347" right="0.2755905511811024" top="0.75" bottom="0.44" header="0.45" footer="0.31496062992125984"/>
  <pageSetup fitToHeight="10" fitToWidth="1" horizontalDpi="300" verticalDpi="300" orientation="portrait" paperSize="9" scale="6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2022-08-12T11:20:23Z</cp:lastPrinted>
  <dcterms:created xsi:type="dcterms:W3CDTF">2004-10-05T07:40:56Z</dcterms:created>
  <dcterms:modified xsi:type="dcterms:W3CDTF">2022-08-12T11:20:35Z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-375328774</vt:i4>
  </property>
  <property fmtid="{D5CDD505-2E9C-101B-9397-08002B2CF9AE}" pid="3" name="_NewReviewCycle">
    <vt:lpwstr/>
  </property>
  <property fmtid="{D5CDD505-2E9C-101B-9397-08002B2CF9AE}" pid="4" name="_EmailSubject">
    <vt:lpwstr>Проект РСД о внесении изм в бюджет</vt:lpwstr>
  </property>
  <property fmtid="{D5CDD505-2E9C-101B-9397-08002B2CF9AE}" pid="5" name="_AuthorEmail">
    <vt:lpwstr>e_shalneva@odin.ru</vt:lpwstr>
  </property>
  <property fmtid="{D5CDD505-2E9C-101B-9397-08002B2CF9AE}" pid="6" name="_AuthorEmailDisplayName">
    <vt:lpwstr>Шальнева Елена Анатольевна</vt:lpwstr>
  </property>
  <property fmtid="{D5CDD505-2E9C-101B-9397-08002B2CF9AE}" pid="7" name="_ReviewingToolsShownOnce">
    <vt:lpwstr/>
  </property>
</Properties>
</file>